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13_ncr:1_{1186FFEB-7C1C-41C6-8BF4-CF9310089527}" xr6:coauthVersionLast="47" xr6:coauthVersionMax="47" xr10:uidLastSave="{00000000-0000-0000-0000-000000000000}"/>
  <bookViews>
    <workbookView xWindow="-55965" yWindow="360" windowWidth="21975" windowHeight="13665" xr2:uid="{00000000-000D-0000-FFFF-FFFF00000000}"/>
  </bookViews>
  <sheets>
    <sheet name="SFS SFY24 A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7" l="1"/>
  <c r="D20" i="7"/>
  <c r="D19" i="7"/>
  <c r="G18" i="7"/>
  <c r="G21" i="7" s="1"/>
  <c r="E18" i="7"/>
  <c r="E21" i="7" s="1"/>
  <c r="D17" i="7"/>
  <c r="D16" i="7"/>
  <c r="D15" i="7"/>
  <c r="D13" i="7"/>
  <c r="D12" i="7"/>
  <c r="D11" i="7"/>
  <c r="D10" i="7"/>
  <c r="D9" i="7"/>
  <c r="D8" i="7"/>
  <c r="D7" i="7"/>
  <c r="D6" i="7"/>
  <c r="D5" i="7"/>
  <c r="D18" i="7" l="1"/>
  <c r="F18" i="7" s="1"/>
  <c r="D21" i="7" l="1"/>
  <c r="F21" i="7" s="1"/>
</calcChain>
</file>

<file path=xl/sharedStrings.xml><?xml version="1.0" encoding="utf-8"?>
<sst xmlns="http://schemas.openxmlformats.org/spreadsheetml/2006/main" count="39" uniqueCount="39">
  <si>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</si>
  <si>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</si>
  <si>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</si>
  <si>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</si>
  <si>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</si>
  <si>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</si>
  <si>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</si>
  <si>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</si>
  <si>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Casa Central</t>
  </si>
  <si>
    <t>Children's Home + Aid Society of Illinois</t>
  </si>
  <si>
    <t>Grant #</t>
  </si>
  <si>
    <t>Agency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</si>
  <si>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</si>
  <si>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</si>
  <si>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</si>
  <si>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</si>
  <si>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</si>
  <si>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</si>
  <si>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</si>
  <si>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</si>
  <si>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</si>
  <si>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</si>
  <si>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</si>
  <si>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</si>
  <si>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</si>
  <si>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</si>
  <si>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Statewide</t>
  </si>
  <si>
    <r>
      <t>Safe From the Start SFY 2024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</si>
  <si>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Designation</t>
  </si>
  <si>
    <t>EveryChild</t>
  </si>
  <si>
    <t>Anew</t>
  </si>
  <si>
    <t>Planning Grants Notice of Funding Opportunity</t>
  </si>
  <si>
    <t>East Side Aligned</t>
  </si>
  <si>
    <t>Stress and Trauma Treatment Center</t>
  </si>
  <si>
    <t>Safe Srroundings and Refuge</t>
  </si>
  <si>
    <t>City of East St. Louis, Village of Washington Park, City of Cahokia Heights, and Village of Fairmont City</t>
  </si>
  <si>
    <t>Jackson, Jefferson, Johnson, Massac, Perry, Pope, Pulaski, Randolph, Richland, Saline, Union, Wabash, Washington, Wayne, Williamson, and White Counties</t>
  </si>
  <si>
    <t>Madison County</t>
  </si>
  <si>
    <t>2116-2612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</si>
</sst>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0" borderId="0" xfId="0" applyFont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0" fontId="7" fillId="0" borderId="0" xfId="0" applyFont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Alignment="1">
      <alignment horizontal="right"/>
    </xf>
    <xf numFmtId="5" fontId="5" fillId="2" borderId="4" xfId="3" applyFont="1" applyFill="1" applyBorder="1" applyAlignment="1">
      <alignment horizontal="left" vertical="top" wrapText="1"/>
    </xf>
    <xf numFmtId="5" fontId="5" fillId="0" borderId="4" xfId="3" applyFont="1" applyFill="1" applyBorder="1" applyAlignment="1">
      <alignment horizontal="left" vertical="top" wrapText="1"/>
    </xf>
    <xf numFmtId="8" fontId="3" fillId="0" borderId="0" xfId="2" applyNumberFormat="1" applyFont="1" applyFill="1" applyBorder="1"/>
    <xf numFmtId="44" fontId="2" fillId="3" borderId="9" xfId="2" applyFont="1" applyFill="1" applyBorder="1"/>
    <xf numFmtId="8" fontId="5" fillId="2" borderId="10" xfId="2" applyNumberFormat="1" applyFont="1" applyFill="1" applyBorder="1"/>
    <xf numFmtId="8" fontId="5" fillId="0" borderId="10" xfId="2" applyNumberFormat="1" applyFont="1" applyFill="1" applyBorder="1"/>
    <xf numFmtId="0" fontId="2" fillId="0" borderId="0" xfId="1" applyNumberFormat="1" applyFont="1" applyFill="1" applyBorder="1"/>
    <xf numFmtId="0" fontId="2" fillId="0" borderId="0" xfId="0" applyFont="1"/>
    <xf numFmtId="0" fontId="5" fillId="2" borderId="3" xfId="1" applyNumberFormat="1" applyFont="1" applyFill="1" applyBorder="1" applyAlignment="1">
      <alignment horizontal="left" vertical="top"/>
    </xf>
    <xf numFmtId="0" fontId="5" fillId="0" borderId="3" xfId="1" applyNumberFormat="1" applyFont="1" applyFill="1" applyBorder="1" applyAlignment="1">
      <alignment horizontal="left" vertical="top"/>
    </xf>
    <xf numFmtId="0" fontId="5" fillId="4" borderId="3" xfId="1" applyNumberFormat="1" applyFont="1" applyFill="1" applyBorder="1" applyAlignment="1">
      <alignment horizontal="left" vertical="top"/>
    </xf>
    <xf numFmtId="5" fontId="5" fillId="4" borderId="4" xfId="3" applyFont="1" applyFill="1" applyBorder="1" applyAlignment="1">
      <alignment horizontal="left" vertical="top" wrapText="1"/>
    </xf>
    <xf numFmtId="8" fontId="5" fillId="4" borderId="6" xfId="2" applyNumberFormat="1" applyFont="1" applyFill="1" applyBorder="1"/>
    <xf numFmtId="8" fontId="5" fillId="4" borderId="10" xfId="2" applyNumberFormat="1" applyFont="1" applyFill="1" applyBorder="1"/>
    <xf numFmtId="5" fontId="5" fillId="4" borderId="13" xfId="3" applyFont="1" applyFill="1" applyBorder="1" applyAlignment="1">
      <alignment horizontal="left" vertical="top" wrapText="1"/>
    </xf>
    <xf numFmtId="8" fontId="5" fillId="4" borderId="14" xfId="2" applyNumberFormat="1" applyFont="1" applyFill="1" applyBorder="1"/>
    <xf numFmtId="8" fontId="5" fillId="4" borderId="15" xfId="2" applyNumberFormat="1" applyFont="1" applyFill="1" applyBorder="1"/>
    <xf numFmtId="5" fontId="5" fillId="4" borderId="7" xfId="3" applyFont="1" applyFill="1" applyBorder="1" applyAlignment="1">
      <alignment horizontal="left" vertical="top" wrapText="1"/>
    </xf>
    <xf numFmtId="8" fontId="5" fillId="4" borderId="8" xfId="2" applyNumberFormat="1" applyFont="1" applyFill="1" applyBorder="1"/>
    <xf numFmtId="8" fontId="5" fillId="4" borderId="11" xfId="2" applyNumberFormat="1" applyFont="1" applyFill="1" applyBorder="1"/>
    <xf numFmtId="0" fontId="5" fillId="4" borderId="12" xfId="1" applyNumberFormat="1" applyFont="1" applyFill="1" applyBorder="1" applyAlignment="1">
      <alignment horizontal="left" vertical="top"/>
    </xf>
    <xf numFmtId="0" fontId="8" fillId="4" borderId="12" xfId="1" applyNumberFormat="1" applyFont="1" applyFill="1" applyBorder="1" applyAlignment="1">
      <alignment horizontal="left" vertical="top"/>
    </xf>
    <xf numFmtId="0" fontId="5" fillId="4" borderId="7" xfId="3" applyNumberFormat="1" applyFont="1" applyFill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13B8-C4C0-4F2E-9B0E-328289B5BD11}">
  <sheetPr>
    <tabColor rgb="FF92D050"/>
  </sheetPr>
  <dimension ref="A2:G23"/>
  <sheetViews>
    <sheetView tabSelected="1" zoomScaleNormal="100" workbookViewId="0">
      <selection activeCell="M5" sqref="M5"/>
    </sheetView>
  </sheetViews>
  <sheetFormatPr defaultColWidth="9.109375" defaultRowHeight="15.6" x14ac:dyDescent="0.3"/>
  <cols>
    <col min="1" max="1" width="10.5546875" style="3" bestFit="1" customWidth="1"/>
    <col min="2" max="2" width="31.88671875" style="1" customWidth="1"/>
    <col min="3" max="3" width="56.88671875" style="1" customWidth="1"/>
    <col min="4" max="4" width="14.5546875" style="2" customWidth="1"/>
    <col min="5" max="5" width="18" style="2" hidden="1" customWidth="1"/>
    <col min="6" max="6" width="21" style="2" hidden="1" customWidth="1"/>
    <col min="7" max="7" width="14.5546875" style="2" hidden="1" customWidth="1"/>
    <col min="8" max="8" width="1.6640625" style="1" customWidth="1"/>
    <col min="9" max="16384" width="9.109375" style="1"/>
  </cols>
  <sheetData>
    <row r="2" spans="1:7" ht="21" x14ac:dyDescent="0.4">
      <c r="B2" s="6" t="s">
        <v>27</v>
      </c>
    </row>
    <row r="3" spans="1:7" ht="16.2" thickBot="1" x14ac:dyDescent="0.35"/>
    <row r="4" spans="1:7" x14ac:dyDescent="0.3">
      <c r="A4" s="7" t="s">
        <v>10</v>
      </c>
      <c r="B4" s="8" t="s">
        <v>11</v>
      </c>
      <c r="C4" s="8" t="s">
        <v>0</v>
      </c>
      <c r="D4" s="9" t="s">
        <v>28</v>
      </c>
      <c r="E4" s="16" t="s">
        <v>21</v>
      </c>
      <c r="F4" s="9" t="s">
        <v>22</v>
      </c>
      <c r="G4" s="9" t="s">
        <v>23</v>
      </c>
    </row>
    <row r="5" spans="1:7" ht="48" customHeight="1" x14ac:dyDescent="0.3">
      <c r="A5" s="21">
        <v>342401</v>
      </c>
      <c r="B5" s="13" t="s">
        <v>1</v>
      </c>
      <c r="C5" s="13" t="s">
        <v>12</v>
      </c>
      <c r="D5" s="4">
        <f>(E5)+(G5)</f>
        <v>239713</v>
      </c>
      <c r="E5" s="17">
        <v>239713</v>
      </c>
      <c r="F5" s="4"/>
      <c r="G5" s="4"/>
    </row>
    <row r="6" spans="1:7" x14ac:dyDescent="0.3">
      <c r="A6" s="22">
        <v>342406</v>
      </c>
      <c r="B6" s="14" t="s">
        <v>2</v>
      </c>
      <c r="C6" s="14" t="s">
        <v>13</v>
      </c>
      <c r="D6" s="5">
        <f>(E6)+(G6)</f>
        <v>228088</v>
      </c>
      <c r="E6" s="18">
        <v>228088</v>
      </c>
      <c r="F6" s="5"/>
      <c r="G6" s="5"/>
    </row>
    <row r="7" spans="1:7" ht="31.2" customHeight="1" x14ac:dyDescent="0.3">
      <c r="A7" s="21">
        <v>342409</v>
      </c>
      <c r="B7" s="13" t="s">
        <v>8</v>
      </c>
      <c r="C7" s="13" t="s">
        <v>14</v>
      </c>
      <c r="D7" s="4">
        <f t="shared" ref="D7:D17" si="0">(E7)+(G7)</f>
        <v>96000</v>
      </c>
      <c r="E7" s="17">
        <v>96000</v>
      </c>
      <c r="F7" s="4"/>
      <c r="G7" s="4"/>
    </row>
    <row r="8" spans="1:7" x14ac:dyDescent="0.3">
      <c r="A8" s="22">
        <v>342403</v>
      </c>
      <c r="B8" s="14" t="s">
        <v>29</v>
      </c>
      <c r="C8" s="14" t="s">
        <v>3</v>
      </c>
      <c r="D8" s="5">
        <f t="shared" si="0"/>
        <v>240500</v>
      </c>
      <c r="E8" s="18">
        <v>240500</v>
      </c>
      <c r="F8" s="5"/>
      <c r="G8" s="5"/>
    </row>
    <row r="9" spans="1:7" ht="31.2" x14ac:dyDescent="0.3">
      <c r="A9" s="21">
        <v>342411</v>
      </c>
      <c r="B9" s="13" t="s">
        <v>9</v>
      </c>
      <c r="C9" s="13" t="s">
        <v>4</v>
      </c>
      <c r="D9" s="4">
        <f t="shared" si="0"/>
        <v>240500</v>
      </c>
      <c r="E9" s="17">
        <v>240500</v>
      </c>
      <c r="F9" s="4"/>
      <c r="G9" s="4"/>
    </row>
    <row r="10" spans="1:7" x14ac:dyDescent="0.3">
      <c r="A10" s="22">
        <v>342407</v>
      </c>
      <c r="B10" s="14" t="s">
        <v>5</v>
      </c>
      <c r="C10" s="14" t="s">
        <v>15</v>
      </c>
      <c r="D10" s="5">
        <f t="shared" si="0"/>
        <v>240500</v>
      </c>
      <c r="E10" s="18">
        <v>240500</v>
      </c>
      <c r="F10" s="5"/>
      <c r="G10" s="5"/>
    </row>
    <row r="11" spans="1:7" ht="31.2" x14ac:dyDescent="0.3">
      <c r="A11" s="21">
        <v>342410</v>
      </c>
      <c r="B11" s="13" t="s">
        <v>6</v>
      </c>
      <c r="C11" s="13" t="s">
        <v>16</v>
      </c>
      <c r="D11" s="4">
        <f t="shared" si="0"/>
        <v>228650</v>
      </c>
      <c r="E11" s="17">
        <v>228650</v>
      </c>
      <c r="F11" s="4"/>
      <c r="G11" s="4"/>
    </row>
    <row r="12" spans="1:7" x14ac:dyDescent="0.3">
      <c r="A12" s="22">
        <v>342408</v>
      </c>
      <c r="B12" s="14" t="s">
        <v>7</v>
      </c>
      <c r="C12" s="14" t="s">
        <v>17</v>
      </c>
      <c r="D12" s="5">
        <f t="shared" si="0"/>
        <v>240500</v>
      </c>
      <c r="E12" s="18">
        <v>240500</v>
      </c>
      <c r="F12" s="5"/>
      <c r="G12" s="5"/>
    </row>
    <row r="13" spans="1:7" ht="48" customHeight="1" x14ac:dyDescent="0.3">
      <c r="A13" s="21">
        <v>342405</v>
      </c>
      <c r="B13" s="13" t="s">
        <v>30</v>
      </c>
      <c r="C13" s="13" t="s">
        <v>18</v>
      </c>
      <c r="D13" s="4">
        <f t="shared" si="0"/>
        <v>228016</v>
      </c>
      <c r="E13" s="17">
        <v>228016</v>
      </c>
      <c r="F13" s="4"/>
      <c r="G13" s="4"/>
    </row>
    <row r="14" spans="1:7" ht="31.2" x14ac:dyDescent="0.3">
      <c r="A14" s="34" t="s">
        <v>38</v>
      </c>
      <c r="B14" s="27" t="s">
        <v>31</v>
      </c>
      <c r="C14" s="27" t="s">
        <v>26</v>
      </c>
      <c r="D14" s="28">
        <f t="shared" ref="D14" si="1">(E14)+(G14)</f>
        <v>0</v>
      </c>
      <c r="E14" s="29">
        <v>0</v>
      </c>
      <c r="F14" s="28"/>
      <c r="G14" s="28"/>
    </row>
    <row r="15" spans="1:7" ht="31.2" x14ac:dyDescent="0.3">
      <c r="A15" s="23">
        <v>342414</v>
      </c>
      <c r="B15" s="24" t="s">
        <v>32</v>
      </c>
      <c r="C15" s="24" t="s">
        <v>35</v>
      </c>
      <c r="D15" s="25">
        <f t="shared" si="0"/>
        <v>120000</v>
      </c>
      <c r="E15" s="26">
        <v>120000</v>
      </c>
      <c r="F15" s="25"/>
      <c r="G15" s="25"/>
    </row>
    <row r="16" spans="1:7" ht="46.8" x14ac:dyDescent="0.3">
      <c r="A16" s="33">
        <v>342415</v>
      </c>
      <c r="B16" s="27" t="s">
        <v>33</v>
      </c>
      <c r="C16" s="27" t="s">
        <v>36</v>
      </c>
      <c r="D16" s="28">
        <f t="shared" si="0"/>
        <v>120000</v>
      </c>
      <c r="E16" s="29">
        <v>120000</v>
      </c>
      <c r="F16" s="28"/>
      <c r="G16" s="28"/>
    </row>
    <row r="17" spans="1:7" ht="16.2" thickBot="1" x14ac:dyDescent="0.35">
      <c r="A17" s="35">
        <v>342416</v>
      </c>
      <c r="B17" s="30" t="s">
        <v>34</v>
      </c>
      <c r="C17" s="30" t="s">
        <v>37</v>
      </c>
      <c r="D17" s="31">
        <f t="shared" si="0"/>
        <v>120000</v>
      </c>
      <c r="E17" s="32">
        <v>120000</v>
      </c>
      <c r="F17" s="31"/>
      <c r="G17" s="31"/>
    </row>
    <row r="18" spans="1:7" x14ac:dyDescent="0.3">
      <c r="C18" s="10" t="s">
        <v>25</v>
      </c>
      <c r="D18" s="11">
        <f>SUM(D5:D17)</f>
        <v>2342467</v>
      </c>
      <c r="E18" s="11">
        <f>SUM(E5:E17)</f>
        <v>2342467</v>
      </c>
      <c r="F18" s="11">
        <f>(D18)</f>
        <v>2342467</v>
      </c>
      <c r="G18" s="11">
        <f>SUM(G5:G17)</f>
        <v>0</v>
      </c>
    </row>
    <row r="19" spans="1:7" x14ac:dyDescent="0.3">
      <c r="C19" s="10" t="s">
        <v>19</v>
      </c>
      <c r="D19" s="11">
        <f>(E19)+(G19)</f>
        <v>0</v>
      </c>
      <c r="E19" s="11">
        <v>0</v>
      </c>
      <c r="F19" s="11"/>
      <c r="G19" s="11"/>
    </row>
    <row r="20" spans="1:7" x14ac:dyDescent="0.3">
      <c r="C20" s="12" t="s">
        <v>20</v>
      </c>
      <c r="D20" s="11">
        <f>(E20)+(G20)</f>
        <v>657533</v>
      </c>
      <c r="E20" s="11">
        <v>657533</v>
      </c>
      <c r="F20" s="11"/>
      <c r="G20" s="11"/>
    </row>
    <row r="21" spans="1:7" s="20" customFormat="1" x14ac:dyDescent="0.3">
      <c r="A21" s="19"/>
      <c r="C21" s="12" t="s">
        <v>24</v>
      </c>
      <c r="D21" s="11">
        <f>SUM(D18:D20)</f>
        <v>3000000</v>
      </c>
      <c r="E21" s="11">
        <f>SUM(E18:E20)</f>
        <v>3000000</v>
      </c>
      <c r="F21" s="11">
        <f>(D21)</f>
        <v>3000000</v>
      </c>
      <c r="G21" s="11">
        <f>SUM(G18:G20)</f>
        <v>0</v>
      </c>
    </row>
    <row r="22" spans="1:7" x14ac:dyDescent="0.3">
      <c r="A22" s="1"/>
    </row>
    <row r="23" spans="1:7" x14ac:dyDescent="0.3">
      <c r="D23" s="15"/>
    </row>
  </sheetData>
  <sheetProtection algorithmName="SHA-512" hashValue="Ip3+5kKcsU7c1YZQ5lDnTPaNAHKNg0numDbyGOVSdDFLbrYNG4c3zyAcghCPONiOw3hnMmSVvfTBOqjAGwYaqQ==" saltValue="vUAE5vm6TFM0vZchavc13Q==" spinCount="100000" sheet="1" objects="1" scenarios="1"/>
  <pageMargins left="0.25" right="0.25" top="0.75" bottom="0.75" header="0.3" footer="0.3"/>
  <pageSetup scale="98" orientation="landscape" r:id="rId1"/>
  <headerFooter>
    <oddHeader>&amp;RSFS SFY24
December 14,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 SFY24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2023-05-30T22:57:08Z</cp:lastPrinted>
  <dcterms:created xsi:type="dcterms:W3CDTF">2015-05-20T13:30:49Z</dcterms:created>
  <dcterms:modified xsi:type="dcterms:W3CDTF">2023-12-18T23:42:44Z</dcterms:modified>
</cp:coreProperties>
</file>