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13_ncr:1_{53BEA039-BCAD-4510-AF05-54C41F497FD5}" xr6:coauthVersionLast="47" xr6:coauthVersionMax="47" xr10:uidLastSave="{00000000-0000-0000-0000-000000000000}"/>
  <bookViews>
    <workbookView xWindow="1572" yWindow="420" windowWidth="19284" windowHeight="11832" xr2:uid="{00000000-000D-0000-FFFF-FFFF00000000}"/>
  </bookViews>
  <sheets>
    <sheet name="SFS SFY2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D18" i="7"/>
  <c r="D17" i="7"/>
  <c r="E16" i="7"/>
  <c r="E19" i="7" s="1"/>
  <c r="D15" i="7"/>
  <c r="D14" i="7"/>
  <c r="D13" i="7"/>
  <c r="D12" i="7"/>
  <c r="D11" i="7"/>
  <c r="D10" i="7"/>
  <c r="D9" i="7"/>
  <c r="D8" i="7"/>
  <c r="D7" i="7"/>
  <c r="D6" i="7"/>
  <c r="D16" i="7" l="1"/>
  <c r="D19" i="7" s="1"/>
  <c r="F19" i="7" s="1"/>
</calcChain>
</file>

<file path=xl/sharedStrings.xml><?xml version="1.0" encoding="utf-8"?>
<sst xmlns="http://schemas.openxmlformats.org/spreadsheetml/2006/main" count="32" uniqueCount="32">
  <si>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</si>
  <si>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</si>
  <si>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</si>
  <si>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</si>
  <si>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</si>
  <si>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</si>
  <si>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</si>
  <si>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</si>
  <si>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</si>
  <si>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Casa Central</t>
  </si>
  <si>
    <t>Child Abuse Council</t>
  </si>
  <si>
    <t>Children's Home + Aid Society of Illinois</t>
  </si>
  <si>
    <t>Grant #</t>
  </si>
  <si>
    <t>Agency</t>
  </si>
  <si>
    <t>Award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</si>
  <si>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</si>
  <si>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</si>
  <si>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</si>
  <si>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</si>
  <si>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</si>
  <si>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</si>
  <si>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</si>
  <si>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</si>
  <si>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</si>
  <si>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</si>
  <si>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</si>
  <si>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</si>
  <si>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t>Appropriation</t>
  </si>
  <si>
    <t>Total Allocated</t>
  </si>
  <si>
    <t>Statewide</t>
  </si>
  <si>
    <t>Safe From the Start Evaluation - Illinois Criminal Justice Information Authority</t>
  </si>
  <si>
    <r>
      <t>Safe From the Start SFY 2023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</si>
</sst>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0" borderId="0" xfId="0" applyFont="1" applyFill="1" applyBorder="1"/>
    <xf numFmtId="44" fontId="3" fillId="0" borderId="0" xfId="2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8" fontId="5" fillId="0" borderId="9" xfId="2" applyNumberFormat="1" applyFont="1" applyFill="1" applyBorder="1"/>
    <xf numFmtId="0" fontId="7" fillId="0" borderId="0" xfId="0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NumberFormat="1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Fill="1" applyBorder="1" applyAlignment="1">
      <alignment horizontal="right"/>
    </xf>
    <xf numFmtId="5" fontId="5" fillId="2" borderId="4" xfId="3" applyNumberFormat="1" applyFont="1" applyFill="1" applyBorder="1" applyAlignment="1">
      <alignment horizontal="left" vertical="top" wrapText="1"/>
    </xf>
    <xf numFmtId="5" fontId="5" fillId="0" borderId="4" xfId="3" applyNumberFormat="1" applyFont="1" applyFill="1" applyBorder="1" applyAlignment="1">
      <alignment horizontal="left" vertical="top" wrapText="1"/>
    </xf>
    <xf numFmtId="5" fontId="5" fillId="0" borderId="8" xfId="3" applyNumberFormat="1" applyFont="1" applyFill="1" applyBorder="1" applyAlignment="1">
      <alignment horizontal="left" vertical="top" wrapText="1"/>
    </xf>
    <xf numFmtId="8" fontId="3" fillId="0" borderId="0" xfId="2" applyNumberFormat="1" applyFont="1" applyFill="1" applyBorder="1"/>
    <xf numFmtId="44" fontId="2" fillId="3" borderId="10" xfId="2" applyFont="1" applyFill="1" applyBorder="1"/>
    <xf numFmtId="8" fontId="5" fillId="2" borderId="11" xfId="2" applyNumberFormat="1" applyFont="1" applyFill="1" applyBorder="1"/>
    <xf numFmtId="8" fontId="5" fillId="0" borderId="11" xfId="2" applyNumberFormat="1" applyFont="1" applyFill="1" applyBorder="1"/>
    <xf numFmtId="8" fontId="5" fillId="0" borderId="12" xfId="2" applyNumberFormat="1" applyFont="1" applyFill="1" applyBorder="1"/>
    <xf numFmtId="0" fontId="2" fillId="0" borderId="0" xfId="0" applyFont="1" applyFill="1" applyBorder="1"/>
    <xf numFmtId="0" fontId="5" fillId="0" borderId="0" xfId="1" applyNumberFormat="1" applyFont="1" applyFill="1" applyBorder="1"/>
    <xf numFmtId="0" fontId="8" fillId="3" borderId="1" xfId="1" applyNumberFormat="1" applyFont="1" applyFill="1" applyBorder="1"/>
    <xf numFmtId="0" fontId="5" fillId="2" borderId="3" xfId="1" applyNumberFormat="1" applyFont="1" applyFill="1" applyBorder="1" applyAlignment="1">
      <alignment horizontal="left" vertical="top"/>
    </xf>
    <xf numFmtId="0" fontId="5" fillId="0" borderId="3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  <xf numFmtId="0" fontId="8" fillId="0" borderId="0" xfId="1" applyNumberFormat="1" applyFont="1" applyFill="1" applyBorder="1"/>
    <xf numFmtId="0" fontId="5" fillId="0" borderId="0" xfId="0" applyFont="1" applyFill="1" applyBorder="1"/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286F-9AC1-4027-A4F6-D82518DC6AC6}">
  <sheetPr>
    <tabColor rgb="FF92D050"/>
  </sheetPr>
  <dimension ref="A2:G21"/>
  <sheetViews>
    <sheetView tabSelected="1" zoomScaleNormal="100" workbookViewId="0">
      <selection activeCell="L8" sqref="L8"/>
    </sheetView>
  </sheetViews>
  <sheetFormatPr defaultColWidth="9.109375" defaultRowHeight="15.6" x14ac:dyDescent="0.3"/>
  <cols>
    <col min="1" max="1" width="8" style="21" bestFit="1" customWidth="1"/>
    <col min="2" max="2" width="46.44140625" style="1" customWidth="1"/>
    <col min="3" max="3" width="42" style="1" customWidth="1"/>
    <col min="4" max="4" width="14.5546875" style="2" bestFit="1" customWidth="1"/>
    <col min="5" max="5" width="18" style="2" hidden="1" customWidth="1"/>
    <col min="6" max="6" width="19.5546875" style="2" hidden="1" customWidth="1"/>
    <col min="7" max="7" width="13.109375" style="2" hidden="1" customWidth="1"/>
    <col min="8" max="8" width="1.6640625" style="1" customWidth="1"/>
    <col min="9" max="16384" width="9.109375" style="1"/>
  </cols>
  <sheetData>
    <row r="2" spans="1:7" ht="21" x14ac:dyDescent="0.4">
      <c r="B2" s="6" t="s">
        <v>31</v>
      </c>
    </row>
    <row r="4" spans="1:7" ht="16.2" thickBot="1" x14ac:dyDescent="0.35"/>
    <row r="5" spans="1:7" x14ac:dyDescent="0.3">
      <c r="A5" s="22" t="s">
        <v>12</v>
      </c>
      <c r="B5" s="7" t="s">
        <v>13</v>
      </c>
      <c r="C5" s="7" t="s">
        <v>0</v>
      </c>
      <c r="D5" s="8" t="s">
        <v>14</v>
      </c>
      <c r="E5" s="16" t="s">
        <v>24</v>
      </c>
      <c r="F5" s="8" t="s">
        <v>25</v>
      </c>
      <c r="G5" s="8" t="s">
        <v>26</v>
      </c>
    </row>
    <row r="6" spans="1:7" ht="62.4" x14ac:dyDescent="0.3">
      <c r="A6" s="23">
        <v>342301</v>
      </c>
      <c r="B6" s="12" t="s">
        <v>1</v>
      </c>
      <c r="C6" s="12" t="s">
        <v>15</v>
      </c>
      <c r="D6" s="3">
        <f>(E6)+(G6)</f>
        <v>121500</v>
      </c>
      <c r="E6" s="17">
        <v>121500</v>
      </c>
      <c r="F6" s="3"/>
      <c r="G6" s="3"/>
    </row>
    <row r="7" spans="1:7" x14ac:dyDescent="0.3">
      <c r="A7" s="24">
        <v>342306</v>
      </c>
      <c r="B7" s="13" t="s">
        <v>2</v>
      </c>
      <c r="C7" s="13" t="s">
        <v>16</v>
      </c>
      <c r="D7" s="4">
        <f>(E7)+(G7)</f>
        <v>121500</v>
      </c>
      <c r="E7" s="18">
        <v>121500</v>
      </c>
      <c r="F7" s="4"/>
      <c r="G7" s="4"/>
    </row>
    <row r="8" spans="1:7" ht="46.8" x14ac:dyDescent="0.3">
      <c r="A8" s="23">
        <v>342309</v>
      </c>
      <c r="B8" s="12" t="s">
        <v>9</v>
      </c>
      <c r="C8" s="12" t="s">
        <v>17</v>
      </c>
      <c r="D8" s="3">
        <f t="shared" ref="D8:D15" si="0">(E8)+(G8)</f>
        <v>75000</v>
      </c>
      <c r="E8" s="17">
        <v>75000</v>
      </c>
      <c r="F8" s="3"/>
      <c r="G8" s="3"/>
    </row>
    <row r="9" spans="1:7" x14ac:dyDescent="0.3">
      <c r="A9" s="24">
        <v>342303</v>
      </c>
      <c r="B9" s="13" t="s">
        <v>10</v>
      </c>
      <c r="C9" s="13" t="s">
        <v>3</v>
      </c>
      <c r="D9" s="4">
        <f t="shared" si="0"/>
        <v>121500</v>
      </c>
      <c r="E9" s="18">
        <v>121500</v>
      </c>
      <c r="F9" s="4"/>
      <c r="G9" s="4"/>
    </row>
    <row r="10" spans="1:7" x14ac:dyDescent="0.3">
      <c r="A10" s="23">
        <v>342311</v>
      </c>
      <c r="B10" s="12" t="s">
        <v>11</v>
      </c>
      <c r="C10" s="12" t="s">
        <v>4</v>
      </c>
      <c r="D10" s="3">
        <f t="shared" si="0"/>
        <v>121500</v>
      </c>
      <c r="E10" s="17">
        <v>121500</v>
      </c>
      <c r="F10" s="3"/>
      <c r="G10" s="3"/>
    </row>
    <row r="11" spans="1:7" x14ac:dyDescent="0.3">
      <c r="A11" s="24">
        <v>342307</v>
      </c>
      <c r="B11" s="13" t="s">
        <v>5</v>
      </c>
      <c r="C11" s="13" t="s">
        <v>18</v>
      </c>
      <c r="D11" s="4">
        <f t="shared" si="0"/>
        <v>75000</v>
      </c>
      <c r="E11" s="18">
        <v>75000</v>
      </c>
      <c r="F11" s="4"/>
      <c r="G11" s="4"/>
    </row>
    <row r="12" spans="1:7" ht="31.2" x14ac:dyDescent="0.3">
      <c r="A12" s="23">
        <v>342310</v>
      </c>
      <c r="B12" s="12" t="s">
        <v>6</v>
      </c>
      <c r="C12" s="12" t="s">
        <v>19</v>
      </c>
      <c r="D12" s="3">
        <f t="shared" si="0"/>
        <v>75000</v>
      </c>
      <c r="E12" s="17">
        <v>75000</v>
      </c>
      <c r="F12" s="3"/>
      <c r="G12" s="3"/>
    </row>
    <row r="13" spans="1:7" x14ac:dyDescent="0.3">
      <c r="A13" s="24">
        <v>342308</v>
      </c>
      <c r="B13" s="13" t="s">
        <v>7</v>
      </c>
      <c r="C13" s="13" t="s">
        <v>20</v>
      </c>
      <c r="D13" s="4">
        <f t="shared" si="0"/>
        <v>75000</v>
      </c>
      <c r="E13" s="18">
        <v>75000</v>
      </c>
      <c r="F13" s="4"/>
      <c r="G13" s="4"/>
    </row>
    <row r="14" spans="1:7" ht="78" x14ac:dyDescent="0.3">
      <c r="A14" s="23">
        <v>342305</v>
      </c>
      <c r="B14" s="12" t="s">
        <v>8</v>
      </c>
      <c r="C14" s="12" t="s">
        <v>21</v>
      </c>
      <c r="D14" s="3">
        <f t="shared" si="0"/>
        <v>121500</v>
      </c>
      <c r="E14" s="17">
        <v>121500</v>
      </c>
      <c r="F14" s="3"/>
      <c r="G14" s="3"/>
    </row>
    <row r="15" spans="1:7" ht="31.8" thickBot="1" x14ac:dyDescent="0.35">
      <c r="A15" s="25">
        <v>342313</v>
      </c>
      <c r="B15" s="14" t="s">
        <v>30</v>
      </c>
      <c r="C15" s="14" t="s">
        <v>29</v>
      </c>
      <c r="D15" s="5">
        <f t="shared" si="0"/>
        <v>200000</v>
      </c>
      <c r="E15" s="19">
        <v>200000</v>
      </c>
      <c r="F15" s="5"/>
      <c r="G15" s="5"/>
    </row>
    <row r="16" spans="1:7" x14ac:dyDescent="0.3">
      <c r="C16" s="9" t="s">
        <v>28</v>
      </c>
      <c r="D16" s="10">
        <f>SUM(D6:D15)</f>
        <v>1107500</v>
      </c>
      <c r="E16" s="10">
        <f>SUM(E6:E15)</f>
        <v>1107500</v>
      </c>
      <c r="F16" s="10"/>
      <c r="G16" s="10"/>
    </row>
    <row r="17" spans="1:7" x14ac:dyDescent="0.3">
      <c r="C17" s="9" t="s">
        <v>22</v>
      </c>
      <c r="D17" s="10">
        <f>(E17)+(G17)</f>
        <v>0</v>
      </c>
      <c r="E17" s="10">
        <v>0</v>
      </c>
      <c r="F17" s="10"/>
      <c r="G17" s="10"/>
    </row>
    <row r="18" spans="1:7" x14ac:dyDescent="0.3">
      <c r="C18" s="11" t="s">
        <v>23</v>
      </c>
      <c r="D18" s="10">
        <f>(E18)+(G18)</f>
        <v>0</v>
      </c>
      <c r="E18" s="10">
        <v>0</v>
      </c>
      <c r="F18" s="10"/>
      <c r="G18" s="10"/>
    </row>
    <row r="19" spans="1:7" s="20" customFormat="1" x14ac:dyDescent="0.3">
      <c r="A19" s="26"/>
      <c r="C19" s="11" t="s">
        <v>27</v>
      </c>
      <c r="D19" s="10">
        <f>SUM(D16:D18)</f>
        <v>1107500</v>
      </c>
      <c r="E19" s="10">
        <f>SUM(E16:E18)</f>
        <v>1107500</v>
      </c>
      <c r="F19" s="10">
        <f t="shared" ref="F19" si="1">(D19)</f>
        <v>1107500</v>
      </c>
      <c r="G19" s="10">
        <f>SUM(G16:G18)</f>
        <v>0</v>
      </c>
    </row>
    <row r="20" spans="1:7" x14ac:dyDescent="0.3">
      <c r="A20" s="27"/>
    </row>
    <row r="21" spans="1:7" x14ac:dyDescent="0.3">
      <c r="D21" s="15"/>
    </row>
  </sheetData>
  <sheetProtection algorithmName="SHA-512" hashValue="/nvPs3mDrSt6rV1etjD7Sq3XcUapnQfStAkBM+zplsFfeRxhNcFlBiVNPy7teSCwDPPoK5QFwdkpdbtQPTxNRg==" saltValue="aLT3dLwNzFLeTn/WT2XXiQ==" spinCount="100000" sheet="1" objects="1" scenarios="1"/>
  <pageMargins left="0.25" right="0.25" top="0.75" bottom="0.75" header="0.3" footer="0.3"/>
  <pageSetup orientation="landscape" r:id="rId1"/>
  <headerFooter>
    <oddHeader>&amp;RSFS SFY23
June 8,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SFS SFY23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2021-07-15T14:37:26Z</cp:lastPrinted>
  <dcterms:created xsi:type="dcterms:W3CDTF">2015-05-20T13:30:49Z</dcterms:created>
  <dcterms:modified xsi:type="dcterms:W3CDTF">2022-06-14T19:04:20Z</dcterms:modified>
</cp:coreProperties>
</file>