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P:\Fund Administration\NOFOs\NOFOs\CB-VIP\CSFA 2117 0501\CB-VIP NOFOPacketZip\"/>
    </mc:Choice>
  </mc:AlternateContent>
  <xr:revisionPtr revIDLastSave="0" documentId="8_{9C0F6D7F-7416-468F-9A11-EE807D80CE08}" xr6:coauthVersionLast="47" xr6:coauthVersionMax="47" xr10:uidLastSave="{00000000-0000-0000-0000-000000000000}"/>
  <workbookProtection workbookAlgorithmName="SHA-512" workbookHashValue="W4sYHm0cVeiIFSiA+sa7scDE2S+TU9QKEV3Tl8msUy4hZHOGRgvY9dku78wH4TJwQSohGwuAvwK2plsJuhi9Xw==" workbookSaltValue="wuzOT+/Dzpjd7Im0y8BK8g==" workbookSpinCount="100000" lockStructure="1"/>
  <bookViews>
    <workbookView xWindow="-110" yWindow="-110" windowWidth="19420" windowHeight="10420" tabRatio="941" xr2:uid="{00000000-000D-0000-FFFF-FFFF00000000}"/>
  </bookViews>
  <sheets>
    <sheet name="Budget Instructions (ICJIA)" sheetId="35" r:id="rId1"/>
    <sheet name="Budget Instructions (General)" sheetId="34" r:id="rId2"/>
    <sheet name="Section A - ICJIA Funds" sheetId="1" r:id="rId3"/>
    <sheet name="Section A - Indirect Cost Info" sheetId="26" r:id="rId4"/>
    <sheet name="Section B - Match Funds" sheetId="8" r:id="rId5"/>
    <sheet name="Applicant Certification " sheetId="5" r:id="rId6"/>
    <sheet name="Sheet1" sheetId="7" state="hidden" r:id="rId7"/>
    <sheet name="FFATA Form" sheetId="37" r:id="rId8"/>
    <sheet name=" Personnel" sheetId="32" r:id="rId9"/>
    <sheet name="Fringe Benefits" sheetId="10" r:id="rId10"/>
    <sheet name="Travel" sheetId="11" r:id="rId11"/>
    <sheet name="Equipment " sheetId="12" r:id="rId12"/>
    <sheet name="Supplies" sheetId="13" r:id="rId13"/>
    <sheet name="Subcontracts and Subawards" sheetId="14" r:id="rId14"/>
    <sheet name="List" sheetId="41" state="hidden" r:id="rId15"/>
    <sheet name="Consultant" sheetId="15" state="hidden" r:id="rId16"/>
    <sheet name="Construction " sheetId="16" state="hidden" r:id="rId17"/>
    <sheet name="Rent and Utilities" sheetId="17" r:id="rId18"/>
    <sheet name="R &amp; D " sheetId="18" state="hidden" r:id="rId19"/>
    <sheet name="Telecommunications " sheetId="19" r:id="rId20"/>
    <sheet name="Direct Administrative " sheetId="21" state="hidden" r:id="rId21"/>
    <sheet name="GRANT EXCLUSIVE LINE ITEM " sheetId="23" state="hidden" r:id="rId22"/>
    <sheet name="Training &amp; Education" sheetId="20" r:id="rId23"/>
    <sheet name="1. Indirect Costs " sheetId="24" r:id="rId24"/>
    <sheet name="3.MTDC Base &amp; DM Calculator" sheetId="38" r:id="rId25"/>
    <sheet name="2. Subaward Listing" sheetId="39" r:id="rId26"/>
    <sheet name="MTDC Definition" sheetId="40" r:id="rId27"/>
    <sheet name="Section C - Budget Summary " sheetId="25" r:id="rId28"/>
    <sheet name="Agency Approval" sheetId="29" r:id="rId29"/>
  </sheets>
  <definedNames>
    <definedName name="OLE_LINK1" localSheetId="28">'Agency Approval'!#REF!</definedName>
    <definedName name="OLE_LINK2" localSheetId="28">'Agency Approval'!#REF!</definedName>
    <definedName name="OLE_LINK4" localSheetId="1">'Budget Instructions (General)'!#REF!</definedName>
    <definedName name="OLE_LINK4" localSheetId="0">'Budget Instructions (ICJIA)'!#REF!</definedName>
    <definedName name="_xlnm.Print_Area" localSheetId="8">' Personnel'!$A$1:$K$35</definedName>
    <definedName name="_xlnm.Print_Area" localSheetId="23">'1. Indirect Costs '!$B$1:$J$29</definedName>
    <definedName name="_xlnm.Print_Area" localSheetId="24">'3.MTDC Base &amp; DM Calculator'!$A$1:$S$54</definedName>
    <definedName name="_xlnm.Print_Area" localSheetId="1">'Budget Instructions (General)'!$A$1:$P$87</definedName>
    <definedName name="_xlnm.Print_Area" localSheetId="15">Consultant!$A$1:$J$37</definedName>
    <definedName name="_xlnm.Print_Area" localSheetId="11">'Equipment '!$B$1:$K$33</definedName>
    <definedName name="_xlnm.Print_Area" localSheetId="9">'Fringe Benefits'!$B$1:$O$35</definedName>
    <definedName name="_xlnm.Print_Area" localSheetId="17">'Rent and Utilities'!$A$1:$K$35</definedName>
    <definedName name="_xlnm.Print_Area" localSheetId="2">'Section A - ICJIA Funds'!$A$1:$F$30</definedName>
    <definedName name="_xlnm.Print_Area" localSheetId="3">'Section A - Indirect Cost Info'!$B$1:$K$30</definedName>
    <definedName name="_xlnm.Print_Area" localSheetId="27">'Section C - Budget Summary '!$A$1:$H$21</definedName>
    <definedName name="_xlnm.Print_Area" localSheetId="13">'Subcontracts and Subawards'!$A$1:$M$40</definedName>
    <definedName name="_xlnm.Print_Area" localSheetId="12">Supplies!$A$1:$K$43</definedName>
    <definedName name="_xlnm.Print_Area" localSheetId="19">'Telecommunications '!$A$1:$K$35</definedName>
    <definedName name="_xlnm.Print_Area" localSheetId="22">'Training &amp; Education'!$B$1:$J$21</definedName>
    <definedName name="_xlnm.Print_Area" localSheetId="10">Travel!$A$1:$M$35</definedName>
    <definedName name="_xlnm.Print_Titles" localSheetId="13">'Subcontracts and Subawards'!$7:$8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1" i="11" l="1"/>
  <c r="L7" i="11"/>
  <c r="C1" i="8"/>
  <c r="H9" i="39"/>
  <c r="D14" i="38"/>
  <c r="D15" i="38"/>
  <c r="H30" i="39"/>
  <c r="H29" i="39"/>
  <c r="H28" i="39"/>
  <c r="H27" i="39"/>
  <c r="H26" i="39"/>
  <c r="H25" i="39"/>
  <c r="H24" i="39"/>
  <c r="H23" i="39"/>
  <c r="H22" i="39"/>
  <c r="H21" i="39"/>
  <c r="H20" i="39"/>
  <c r="H19" i="39"/>
  <c r="H18" i="39"/>
  <c r="H17" i="39"/>
  <c r="H16" i="39"/>
  <c r="H15" i="39"/>
  <c r="H14" i="39"/>
  <c r="H13" i="39"/>
  <c r="H12" i="39"/>
  <c r="H11" i="39"/>
  <c r="H10" i="39"/>
  <c r="H8" i="39"/>
  <c r="H7" i="39"/>
  <c r="H6" i="39"/>
  <c r="H7" i="19"/>
  <c r="H8" i="19"/>
  <c r="H9" i="19"/>
  <c r="H10" i="19"/>
  <c r="H11" i="19"/>
  <c r="H12" i="19"/>
  <c r="J19" i="32"/>
  <c r="H19" i="32" s="1"/>
  <c r="J18" i="32"/>
  <c r="H18" i="32" s="1"/>
  <c r="J17" i="32"/>
  <c r="H17" i="32"/>
  <c r="J16" i="32"/>
  <c r="H16" i="32"/>
  <c r="J15" i="32"/>
  <c r="H15" i="32" s="1"/>
  <c r="J14" i="32"/>
  <c r="H14" i="32" s="1"/>
  <c r="J13" i="32"/>
  <c r="H13" i="32"/>
  <c r="J12" i="32"/>
  <c r="H12" i="32"/>
  <c r="J11" i="32"/>
  <c r="H11" i="32" s="1"/>
  <c r="J10" i="32"/>
  <c r="H10" i="32" s="1"/>
  <c r="J9" i="32"/>
  <c r="H9" i="32" s="1"/>
  <c r="J8" i="32"/>
  <c r="H8" i="32" s="1"/>
  <c r="I21" i="10"/>
  <c r="I22" i="10"/>
  <c r="I23" i="10"/>
  <c r="I24" i="10"/>
  <c r="I25" i="10"/>
  <c r="I26" i="10"/>
  <c r="I27" i="10"/>
  <c r="I28" i="10"/>
  <c r="I29" i="10"/>
  <c r="I30" i="10"/>
  <c r="I12" i="12" l="1"/>
  <c r="H17" i="17"/>
  <c r="J28" i="19"/>
  <c r="H28" i="19" s="1"/>
  <c r="J18" i="19"/>
  <c r="H18" i="19" s="1"/>
  <c r="J17" i="19"/>
  <c r="H17" i="19" s="1"/>
  <c r="J16" i="19"/>
  <c r="H16" i="19" s="1"/>
  <c r="J20" i="19"/>
  <c r="H20" i="19" s="1"/>
  <c r="J19" i="19"/>
  <c r="H19" i="19" s="1"/>
  <c r="J15" i="19"/>
  <c r="H15" i="19" s="1"/>
  <c r="J14" i="19"/>
  <c r="H14" i="19" s="1"/>
  <c r="J13" i="19"/>
  <c r="H13" i="19" s="1"/>
  <c r="J12" i="19"/>
  <c r="J11" i="19"/>
  <c r="J10" i="19"/>
  <c r="J28" i="17"/>
  <c r="H28" i="17" s="1"/>
  <c r="J17" i="17"/>
  <c r="J16" i="17"/>
  <c r="H16" i="17" s="1"/>
  <c r="J18" i="17"/>
  <c r="H18" i="17" s="1"/>
  <c r="J15" i="17"/>
  <c r="H15" i="17" s="1"/>
  <c r="J14" i="17"/>
  <c r="H14" i="17" s="1"/>
  <c r="J13" i="17"/>
  <c r="H13" i="17" s="1"/>
  <c r="J12" i="17"/>
  <c r="H12" i="17" s="1"/>
  <c r="J11" i="17"/>
  <c r="H11" i="17" s="1"/>
  <c r="J10" i="17"/>
  <c r="H10" i="17" s="1"/>
  <c r="J9" i="17"/>
  <c r="H9" i="17" s="1"/>
  <c r="J8" i="17"/>
  <c r="H8" i="17" s="1"/>
  <c r="L28" i="14"/>
  <c r="J28" i="14" s="1"/>
  <c r="K14" i="13"/>
  <c r="I14" i="13" s="1"/>
  <c r="K13" i="13"/>
  <c r="I13" i="13" s="1"/>
  <c r="K12" i="13"/>
  <c r="I12" i="13" s="1"/>
  <c r="K11" i="13"/>
  <c r="I11" i="13" s="1"/>
  <c r="K10" i="13"/>
  <c r="I10" i="13" s="1"/>
  <c r="K9" i="13"/>
  <c r="I9" i="13" s="1"/>
  <c r="K8" i="13"/>
  <c r="I8" i="13" s="1"/>
  <c r="K7" i="13"/>
  <c r="I7" i="13" s="1"/>
  <c r="K22" i="13"/>
  <c r="I22" i="13" s="1"/>
  <c r="K21" i="13"/>
  <c r="I21" i="13" s="1"/>
  <c r="K20" i="13"/>
  <c r="I20" i="13" s="1"/>
  <c r="K19" i="13"/>
  <c r="I19" i="13" s="1"/>
  <c r="K18" i="13"/>
  <c r="I18" i="13" s="1"/>
  <c r="K17" i="13"/>
  <c r="I17" i="13" s="1"/>
  <c r="K16" i="13"/>
  <c r="I16" i="13" s="1"/>
  <c r="K15" i="13"/>
  <c r="I15" i="13" s="1"/>
  <c r="K26" i="12"/>
  <c r="I26" i="12" s="1"/>
  <c r="K13" i="12"/>
  <c r="I13" i="12" s="1"/>
  <c r="K12" i="12"/>
  <c r="K11" i="12"/>
  <c r="I11" i="12" s="1"/>
  <c r="K10" i="12"/>
  <c r="I10" i="12" s="1"/>
  <c r="K9" i="12"/>
  <c r="I9" i="12" s="1"/>
  <c r="K18" i="12"/>
  <c r="I18" i="12" s="1"/>
  <c r="K17" i="12"/>
  <c r="I17" i="12" s="1"/>
  <c r="K16" i="12"/>
  <c r="I16" i="12" s="1"/>
  <c r="K15" i="12"/>
  <c r="I15" i="12" s="1"/>
  <c r="K14" i="12"/>
  <c r="I14" i="12" s="1"/>
  <c r="K23" i="12"/>
  <c r="I23" i="12" s="1"/>
  <c r="K22" i="12"/>
  <c r="I22" i="12" s="1"/>
  <c r="K21" i="12"/>
  <c r="I21" i="12" s="1"/>
  <c r="K20" i="12"/>
  <c r="I20" i="12" s="1"/>
  <c r="K19" i="12"/>
  <c r="I19" i="12" s="1"/>
  <c r="L14" i="11"/>
  <c r="J14" i="11" s="1"/>
  <c r="L13" i="11"/>
  <c r="J13" i="11" s="1"/>
  <c r="L12" i="11"/>
  <c r="J12" i="11" s="1"/>
  <c r="L11" i="11"/>
  <c r="J11" i="11" s="1"/>
  <c r="L10" i="11"/>
  <c r="J10" i="11" s="1"/>
  <c r="L9" i="11"/>
  <c r="J9" i="11" s="1"/>
  <c r="L8" i="11"/>
  <c r="J8" i="11" s="1"/>
  <c r="L21" i="11"/>
  <c r="J21" i="11" s="1"/>
  <c r="L20" i="11"/>
  <c r="J20" i="11" s="1"/>
  <c r="L19" i="11"/>
  <c r="J19" i="11" s="1"/>
  <c r="L18" i="11"/>
  <c r="J18" i="11" s="1"/>
  <c r="L17" i="11"/>
  <c r="J17" i="11" s="1"/>
  <c r="L16" i="11"/>
  <c r="J16" i="11" s="1"/>
  <c r="L15" i="11"/>
  <c r="J15" i="11" s="1"/>
  <c r="C9" i="10"/>
  <c r="C10" i="10"/>
  <c r="C11" i="10"/>
  <c r="C12" i="10"/>
  <c r="C13" i="10"/>
  <c r="C14" i="10"/>
  <c r="C15" i="10"/>
  <c r="C16" i="10"/>
  <c r="C17" i="10"/>
  <c r="C18" i="10"/>
  <c r="C19" i="10"/>
  <c r="C20" i="10"/>
  <c r="C21" i="10"/>
  <c r="C22" i="10"/>
  <c r="C23" i="10"/>
  <c r="C24" i="10"/>
  <c r="C25" i="10"/>
  <c r="C26" i="10"/>
  <c r="C27" i="10"/>
  <c r="C28" i="10"/>
  <c r="C29" i="10"/>
  <c r="C30" i="10"/>
  <c r="B9" i="10"/>
  <c r="B10" i="10"/>
  <c r="B11" i="10"/>
  <c r="B12" i="10"/>
  <c r="B13" i="10"/>
  <c r="B14" i="10"/>
  <c r="B15" i="10"/>
  <c r="B16" i="10"/>
  <c r="B17" i="10"/>
  <c r="B18" i="10"/>
  <c r="B19" i="10"/>
  <c r="B20" i="10"/>
  <c r="B21" i="10"/>
  <c r="B22" i="10"/>
  <c r="B23" i="10"/>
  <c r="B24" i="10"/>
  <c r="B25" i="10"/>
  <c r="B26" i="10"/>
  <c r="B27" i="10"/>
  <c r="B28" i="10"/>
  <c r="B29" i="10"/>
  <c r="B30" i="10"/>
  <c r="C8" i="10"/>
  <c r="B8" i="10"/>
  <c r="J25" i="32"/>
  <c r="H25" i="32" s="1"/>
  <c r="J24" i="32"/>
  <c r="H24" i="32" s="1"/>
  <c r="J23" i="32"/>
  <c r="H23" i="32" s="1"/>
  <c r="H31" i="39" l="1"/>
  <c r="E24" i="10"/>
  <c r="E23" i="10"/>
  <c r="L23" i="10" s="1"/>
  <c r="E25" i="10"/>
  <c r="L25" i="10" s="1"/>
  <c r="H24" i="10"/>
  <c r="F23" i="10"/>
  <c r="K6" i="13"/>
  <c r="I6" i="13" s="1"/>
  <c r="K23" i="13"/>
  <c r="I23" i="13" s="1"/>
  <c r="J7" i="11"/>
  <c r="L22" i="11"/>
  <c r="J22" i="11" s="1"/>
  <c r="L34" i="10"/>
  <c r="J21" i="32"/>
  <c r="H21" i="32" s="1"/>
  <c r="J20" i="32"/>
  <c r="L21" i="14"/>
  <c r="J21" i="14" s="1"/>
  <c r="L20" i="14"/>
  <c r="J20" i="14" s="1"/>
  <c r="L19" i="14"/>
  <c r="J19" i="14" s="1"/>
  <c r="L18" i="14"/>
  <c r="J18" i="14" s="1"/>
  <c r="L17" i="14"/>
  <c r="J17" i="14" s="1"/>
  <c r="L16" i="14"/>
  <c r="J16" i="14" s="1"/>
  <c r="L15" i="14"/>
  <c r="J15" i="14" s="1"/>
  <c r="L29" i="14"/>
  <c r="J29" i="14" s="1"/>
  <c r="L27" i="14"/>
  <c r="J27" i="14" s="1"/>
  <c r="L26" i="14"/>
  <c r="J26" i="14" s="1"/>
  <c r="H18" i="25"/>
  <c r="I15" i="10" l="1"/>
  <c r="I18" i="10"/>
  <c r="I13" i="10"/>
  <c r="I17" i="10"/>
  <c r="I16" i="10"/>
  <c r="I14" i="10"/>
  <c r="H20" i="32"/>
  <c r="I20" i="10"/>
  <c r="I12" i="10"/>
  <c r="I19" i="10"/>
  <c r="K24" i="10"/>
  <c r="L24" i="10"/>
  <c r="G24" i="10"/>
  <c r="J23" i="10"/>
  <c r="K23" i="10"/>
  <c r="J24" i="10"/>
  <c r="F24" i="10"/>
  <c r="H23" i="10"/>
  <c r="G23" i="10"/>
  <c r="E19" i="10"/>
  <c r="L19" i="10" s="1"/>
  <c r="E20" i="10"/>
  <c r="F20" i="10" s="1"/>
  <c r="E21" i="10"/>
  <c r="J21" i="10" s="1"/>
  <c r="E17" i="10"/>
  <c r="L17" i="10" s="1"/>
  <c r="E18" i="10"/>
  <c r="L18" i="10" s="1"/>
  <c r="E12" i="10"/>
  <c r="L12" i="10" s="1"/>
  <c r="E13" i="10"/>
  <c r="L13" i="10" s="1"/>
  <c r="E15" i="10"/>
  <c r="L15" i="10" s="1"/>
  <c r="E14" i="10"/>
  <c r="L14" i="10" s="1"/>
  <c r="E16" i="10"/>
  <c r="L16" i="10" s="1"/>
  <c r="J20" i="10"/>
  <c r="G21" i="10"/>
  <c r="I11" i="39"/>
  <c r="I6" i="39"/>
  <c r="I26" i="39"/>
  <c r="I10" i="39"/>
  <c r="I18" i="39"/>
  <c r="I14" i="39"/>
  <c r="I28" i="39"/>
  <c r="I20" i="39"/>
  <c r="I12" i="39"/>
  <c r="I23" i="39"/>
  <c r="I19" i="39"/>
  <c r="I22" i="39"/>
  <c r="I27" i="39"/>
  <c r="I21" i="39"/>
  <c r="I15" i="39"/>
  <c r="I30" i="39"/>
  <c r="I9" i="39"/>
  <c r="I17" i="39"/>
  <c r="I25" i="39"/>
  <c r="I29" i="39"/>
  <c r="I13" i="39"/>
  <c r="I16" i="39"/>
  <c r="I24" i="39"/>
  <c r="L12" i="14"/>
  <c r="J12" i="14" s="1"/>
  <c r="L13" i="14"/>
  <c r="J13" i="14" s="1"/>
  <c r="L14" i="14"/>
  <c r="J14" i="14" s="1"/>
  <c r="L22" i="14"/>
  <c r="J22" i="14" s="1"/>
  <c r="L23" i="14"/>
  <c r="J23" i="14" s="1"/>
  <c r="L24" i="14"/>
  <c r="J24" i="14" s="1"/>
  <c r="L25" i="14"/>
  <c r="J25" i="14" s="1"/>
  <c r="L9" i="14"/>
  <c r="J9" i="14" s="1"/>
  <c r="L10" i="14"/>
  <c r="J10" i="14" s="1"/>
  <c r="L11" i="14"/>
  <c r="J11" i="14" s="1"/>
  <c r="D41" i="38"/>
  <c r="J9" i="20"/>
  <c r="H9" i="20" s="1"/>
  <c r="J10" i="20"/>
  <c r="H10" i="20" s="1"/>
  <c r="J11" i="20"/>
  <c r="H11" i="20" s="1"/>
  <c r="J12" i="20"/>
  <c r="H12" i="20" s="1"/>
  <c r="J13" i="20"/>
  <c r="H13" i="20" s="1"/>
  <c r="J14" i="20"/>
  <c r="H14" i="20" s="1"/>
  <c r="J9" i="19"/>
  <c r="J21" i="19"/>
  <c r="H21" i="19" s="1"/>
  <c r="J22" i="19"/>
  <c r="H22" i="19" s="1"/>
  <c r="J23" i="19"/>
  <c r="H23" i="19" s="1"/>
  <c r="J24" i="19"/>
  <c r="H24" i="19" s="1"/>
  <c r="J19" i="17"/>
  <c r="H19" i="17" s="1"/>
  <c r="J20" i="17"/>
  <c r="H20" i="17" s="1"/>
  <c r="J21" i="17"/>
  <c r="H21" i="17" s="1"/>
  <c r="J22" i="17"/>
  <c r="H22" i="17" s="1"/>
  <c r="J23" i="17"/>
  <c r="H23" i="17" s="1"/>
  <c r="J24" i="17"/>
  <c r="H24" i="17" s="1"/>
  <c r="J25" i="17"/>
  <c r="H25" i="17" s="1"/>
  <c r="K7" i="12"/>
  <c r="I7" i="12" s="1"/>
  <c r="K8" i="12"/>
  <c r="I8" i="12" s="1"/>
  <c r="I8" i="10"/>
  <c r="K20" i="10" l="1"/>
  <c r="G20" i="10"/>
  <c r="O24" i="10"/>
  <c r="M24" i="10" s="1"/>
  <c r="L34" i="14"/>
  <c r="L33" i="14"/>
  <c r="I8" i="39"/>
  <c r="O23" i="10"/>
  <c r="M23" i="10" s="1"/>
  <c r="F21" i="10"/>
  <c r="L21" i="10"/>
  <c r="H20" i="10"/>
  <c r="L20" i="10"/>
  <c r="K21" i="10"/>
  <c r="H21" i="10"/>
  <c r="K15" i="10"/>
  <c r="F15" i="10"/>
  <c r="H15" i="10"/>
  <c r="J15" i="10"/>
  <c r="G15" i="10"/>
  <c r="F13" i="10"/>
  <c r="K13" i="10"/>
  <c r="G13" i="10"/>
  <c r="H13" i="10"/>
  <c r="J13" i="10"/>
  <c r="J14" i="10"/>
  <c r="F14" i="10"/>
  <c r="H14" i="10"/>
  <c r="K14" i="10"/>
  <c r="G14" i="10"/>
  <c r="F12" i="10"/>
  <c r="K12" i="10"/>
  <c r="J12" i="10"/>
  <c r="G12" i="10"/>
  <c r="H12" i="10"/>
  <c r="G31" i="39"/>
  <c r="I7" i="39"/>
  <c r="C4" i="38"/>
  <c r="C3" i="38"/>
  <c r="C4" i="39" s="1"/>
  <c r="O21" i="10" l="1"/>
  <c r="M21" i="10" s="1"/>
  <c r="O20" i="10"/>
  <c r="M20" i="10" s="1"/>
  <c r="I31" i="39"/>
  <c r="D30" i="38" s="1"/>
  <c r="O12" i="10"/>
  <c r="M12" i="10" s="1"/>
  <c r="O13" i="10"/>
  <c r="M13" i="10" s="1"/>
  <c r="O15" i="10"/>
  <c r="M15" i="10" s="1"/>
  <c r="O14" i="10"/>
  <c r="M14" i="10" s="1"/>
  <c r="I32" i="39" l="1"/>
  <c r="J8" i="20"/>
  <c r="H8" i="20" s="1"/>
  <c r="J15" i="20"/>
  <c r="H15" i="20" s="1"/>
  <c r="J16" i="20"/>
  <c r="H16" i="20" s="1"/>
  <c r="J17" i="20"/>
  <c r="H17" i="20" s="1"/>
  <c r="J18" i="20"/>
  <c r="H18" i="20" s="1"/>
  <c r="J7" i="19"/>
  <c r="J8" i="19"/>
  <c r="J26" i="17"/>
  <c r="H26" i="17" s="1"/>
  <c r="J27" i="17"/>
  <c r="H27" i="17" s="1"/>
  <c r="J29" i="17"/>
  <c r="H29" i="17" s="1"/>
  <c r="J30" i="17"/>
  <c r="H30" i="17" s="1"/>
  <c r="J7" i="17"/>
  <c r="H7" i="17" s="1"/>
  <c r="K24" i="13"/>
  <c r="I24" i="13" s="1"/>
  <c r="K25" i="13"/>
  <c r="I25" i="13" s="1"/>
  <c r="I9" i="10"/>
  <c r="I10" i="10"/>
  <c r="I11" i="10"/>
  <c r="J7" i="20"/>
  <c r="H7" i="20" s="1"/>
  <c r="J30" i="19"/>
  <c r="H30" i="19" s="1"/>
  <c r="J29" i="19"/>
  <c r="H29" i="19" s="1"/>
  <c r="J27" i="19"/>
  <c r="H27" i="19" s="1"/>
  <c r="J26" i="19"/>
  <c r="H26" i="19" s="1"/>
  <c r="J25" i="19"/>
  <c r="H25" i="19" s="1"/>
  <c r="I19" i="20"/>
  <c r="F16" i="25" s="1"/>
  <c r="C26" i="8" s="1"/>
  <c r="F26" i="8" s="1"/>
  <c r="I31" i="19"/>
  <c r="F15" i="25" s="1"/>
  <c r="C25" i="8" s="1"/>
  <c r="F25" i="8" s="1"/>
  <c r="I31" i="17"/>
  <c r="F13" i="25" s="1"/>
  <c r="C23" i="8" s="1"/>
  <c r="F23" i="8" s="1"/>
  <c r="I1" i="32"/>
  <c r="N1" i="10" s="1"/>
  <c r="K1" i="11" s="1"/>
  <c r="J1" i="12" s="1"/>
  <c r="J1" i="13" s="1"/>
  <c r="B1" i="32"/>
  <c r="B1" i="10" s="1"/>
  <c r="G3" i="5"/>
  <c r="G2" i="5"/>
  <c r="F1" i="5"/>
  <c r="L23" i="11"/>
  <c r="J23" i="11" s="1"/>
  <c r="L29" i="11"/>
  <c r="J29" i="11" s="1"/>
  <c r="L24" i="11"/>
  <c r="B14" i="37"/>
  <c r="K12" i="37"/>
  <c r="H12" i="37"/>
  <c r="B12" i="37"/>
  <c r="E1" i="8"/>
  <c r="K31" i="14"/>
  <c r="F10" i="25" s="1"/>
  <c r="C20" i="8" s="1"/>
  <c r="F20" i="8" s="1"/>
  <c r="J31" i="13"/>
  <c r="F9" i="25" s="1"/>
  <c r="C19" i="8" s="1"/>
  <c r="F19" i="8" s="1"/>
  <c r="J31" i="12"/>
  <c r="F8" i="25" s="1"/>
  <c r="C18" i="8" s="1"/>
  <c r="F18" i="8" s="1"/>
  <c r="K31" i="11"/>
  <c r="F7" i="25" s="1"/>
  <c r="C17" i="8" s="1"/>
  <c r="N31" i="10"/>
  <c r="F6" i="25" s="1"/>
  <c r="C16" i="8" s="1"/>
  <c r="F16" i="8" s="1"/>
  <c r="I31" i="32"/>
  <c r="F5" i="25" s="1"/>
  <c r="L25" i="11"/>
  <c r="J25" i="11" s="1"/>
  <c r="L26" i="11"/>
  <c r="J26" i="11" s="1"/>
  <c r="L27" i="11"/>
  <c r="J27" i="11" s="1"/>
  <c r="L28" i="11"/>
  <c r="J28" i="11" s="1"/>
  <c r="L30" i="14"/>
  <c r="K30" i="13"/>
  <c r="I30" i="13" s="1"/>
  <c r="K29" i="13"/>
  <c r="I29" i="13" s="1"/>
  <c r="K28" i="13"/>
  <c r="I28" i="13" s="1"/>
  <c r="K27" i="13"/>
  <c r="I27" i="13" s="1"/>
  <c r="K26" i="13"/>
  <c r="I26" i="13" s="1"/>
  <c r="L30" i="11"/>
  <c r="J30" i="11" s="1"/>
  <c r="K30" i="12"/>
  <c r="I30" i="12" s="1"/>
  <c r="K29" i="12"/>
  <c r="I29" i="12" s="1"/>
  <c r="K28" i="12"/>
  <c r="I28" i="12" s="1"/>
  <c r="K27" i="12"/>
  <c r="I27" i="12" s="1"/>
  <c r="K25" i="12"/>
  <c r="I25" i="12" s="1"/>
  <c r="K24" i="12"/>
  <c r="I24" i="12" s="1"/>
  <c r="J30" i="32"/>
  <c r="H30" i="32" s="1"/>
  <c r="J29" i="32"/>
  <c r="H29" i="32" s="1"/>
  <c r="J28" i="32"/>
  <c r="H28" i="32" s="1"/>
  <c r="J27" i="32"/>
  <c r="H27" i="32" s="1"/>
  <c r="J26" i="32"/>
  <c r="H26" i="32" s="1"/>
  <c r="J22" i="32"/>
  <c r="H22" i="32" s="1"/>
  <c r="E8" i="10"/>
  <c r="F8" i="10" s="1"/>
  <c r="E34" i="8"/>
  <c r="D34" i="8"/>
  <c r="E30" i="1"/>
  <c r="D30" i="1"/>
  <c r="E2" i="29"/>
  <c r="F2" i="29"/>
  <c r="F2" i="5"/>
  <c r="F2" i="8"/>
  <c r="E2" i="8"/>
  <c r="F3" i="29"/>
  <c r="E3" i="29"/>
  <c r="C3" i="29"/>
  <c r="A3" i="29"/>
  <c r="F3" i="5"/>
  <c r="C3" i="5"/>
  <c r="A3" i="5"/>
  <c r="F3" i="8"/>
  <c r="E3" i="8"/>
  <c r="F20" i="25"/>
  <c r="C33" i="8" s="1"/>
  <c r="C2" i="5"/>
  <c r="C1" i="5"/>
  <c r="A2" i="5"/>
  <c r="A1" i="5"/>
  <c r="C2" i="8"/>
  <c r="C3" i="8"/>
  <c r="A2" i="8"/>
  <c r="A3" i="8"/>
  <c r="A1" i="8"/>
  <c r="C2" i="29"/>
  <c r="A2" i="29"/>
  <c r="G10" i="23"/>
  <c r="G12" i="23"/>
  <c r="G13" i="23" s="1"/>
  <c r="F7" i="1"/>
  <c r="F21" i="1"/>
  <c r="F22" i="1"/>
  <c r="F23" i="1"/>
  <c r="F24" i="1"/>
  <c r="F25" i="1"/>
  <c r="F26" i="1"/>
  <c r="H10" i="21"/>
  <c r="H6" i="21"/>
  <c r="H7" i="21" s="1"/>
  <c r="H8" i="21" s="1"/>
  <c r="H25" i="21" s="1"/>
  <c r="H33" i="21" s="1"/>
  <c r="G8" i="18"/>
  <c r="G4" i="18"/>
  <c r="G5" i="18" s="1"/>
  <c r="G6" i="18" s="1"/>
  <c r="G28" i="18" s="1"/>
  <c r="G35" i="18" s="1"/>
  <c r="I15" i="15"/>
  <c r="I16" i="15" s="1"/>
  <c r="I34" i="15" s="1"/>
  <c r="I11" i="15"/>
  <c r="I12" i="15" s="1"/>
  <c r="I13" i="15" s="1"/>
  <c r="I5" i="15"/>
  <c r="I6" i="15" s="1"/>
  <c r="I7" i="15" s="1"/>
  <c r="C11" i="8"/>
  <c r="F11" i="8" s="1"/>
  <c r="F27" i="8"/>
  <c r="F28" i="8"/>
  <c r="F29" i="8"/>
  <c r="F30" i="8"/>
  <c r="F21" i="8"/>
  <c r="F22" i="8"/>
  <c r="F24" i="8"/>
  <c r="F10" i="8"/>
  <c r="F9" i="8"/>
  <c r="F8" i="8"/>
  <c r="D11" i="8"/>
  <c r="E11" i="8"/>
  <c r="H11" i="21"/>
  <c r="G9" i="18"/>
  <c r="G9" i="16"/>
  <c r="G34" i="16" s="1"/>
  <c r="G30" i="23"/>
  <c r="G37" i="23" s="1"/>
  <c r="G6" i="16"/>
  <c r="G29" i="16" s="1"/>
  <c r="F17" i="8" l="1"/>
  <c r="C31" i="8"/>
  <c r="C34" i="8" s="1"/>
  <c r="I29" i="15"/>
  <c r="J30" i="14"/>
  <c r="J31" i="14" s="1"/>
  <c r="E9" i="10"/>
  <c r="L9" i="10" s="1"/>
  <c r="E11" i="10"/>
  <c r="L11" i="10" s="1"/>
  <c r="E10" i="10"/>
  <c r="L10" i="10" s="1"/>
  <c r="J24" i="11"/>
  <c r="J31" i="11" s="1"/>
  <c r="C13" i="1" s="1"/>
  <c r="I31" i="12"/>
  <c r="E8" i="25" s="1"/>
  <c r="L8" i="10"/>
  <c r="E29" i="10"/>
  <c r="L29" i="10" s="1"/>
  <c r="E30" i="10"/>
  <c r="L30" i="10" s="1"/>
  <c r="E22" i="10"/>
  <c r="L22" i="10" s="1"/>
  <c r="E28" i="10"/>
  <c r="L28" i="10" s="1"/>
  <c r="E26" i="10"/>
  <c r="L26" i="10" s="1"/>
  <c r="E27" i="10"/>
  <c r="L27" i="10" s="1"/>
  <c r="G25" i="10"/>
  <c r="G36" i="16"/>
  <c r="I36" i="15"/>
  <c r="H8" i="10"/>
  <c r="G18" i="10"/>
  <c r="K8" i="10"/>
  <c r="J31" i="32"/>
  <c r="D11" i="38" s="1"/>
  <c r="J19" i="20"/>
  <c r="G16" i="25" s="1"/>
  <c r="L31" i="14"/>
  <c r="K31" i="12"/>
  <c r="D13" i="38"/>
  <c r="G16" i="10"/>
  <c r="H16" i="10"/>
  <c r="K16" i="10"/>
  <c r="F16" i="10"/>
  <c r="J16" i="10"/>
  <c r="J8" i="10"/>
  <c r="K17" i="10"/>
  <c r="H19" i="10"/>
  <c r="F21" i="25"/>
  <c r="C15" i="8"/>
  <c r="G1" i="17"/>
  <c r="I1" i="20"/>
  <c r="J1" i="19"/>
  <c r="K1" i="14"/>
  <c r="I1" i="24" s="1"/>
  <c r="F1" i="25" s="1"/>
  <c r="I31" i="13"/>
  <c r="H31" i="17"/>
  <c r="C17" i="1" s="1"/>
  <c r="B1" i="24"/>
  <c r="A1" i="25" s="1"/>
  <c r="B1" i="20"/>
  <c r="B1" i="12"/>
  <c r="B1" i="19"/>
  <c r="C1" i="14"/>
  <c r="B1" i="11"/>
  <c r="B1" i="17"/>
  <c r="B1" i="13"/>
  <c r="H31" i="19"/>
  <c r="C18" i="1" s="1"/>
  <c r="J31" i="17"/>
  <c r="G13" i="25" s="1"/>
  <c r="K31" i="13"/>
  <c r="J31" i="19"/>
  <c r="G15" i="25" s="1"/>
  <c r="H19" i="20"/>
  <c r="C19" i="1" s="1"/>
  <c r="H25" i="10"/>
  <c r="H30" i="10"/>
  <c r="K30" i="10" l="1"/>
  <c r="G30" i="10"/>
  <c r="F29" i="10"/>
  <c r="K9" i="10"/>
  <c r="H29" i="10"/>
  <c r="K29" i="10"/>
  <c r="J29" i="10"/>
  <c r="O8" i="10"/>
  <c r="M8" i="10" s="1"/>
  <c r="J9" i="10"/>
  <c r="H9" i="10"/>
  <c r="F9" i="10"/>
  <c r="C16" i="1"/>
  <c r="E10" i="25"/>
  <c r="G29" i="10"/>
  <c r="F10" i="10"/>
  <c r="J30" i="10"/>
  <c r="K10" i="10"/>
  <c r="J11" i="10"/>
  <c r="K11" i="10"/>
  <c r="F11" i="10"/>
  <c r="H11" i="10"/>
  <c r="G11" i="10"/>
  <c r="J10" i="10"/>
  <c r="J28" i="10"/>
  <c r="H10" i="10"/>
  <c r="E7" i="25"/>
  <c r="C14" i="1"/>
  <c r="F14" i="1" s="1"/>
  <c r="F28" i="10"/>
  <c r="F30" i="10"/>
  <c r="E31" i="10"/>
  <c r="G28" i="10"/>
  <c r="H28" i="10"/>
  <c r="K28" i="10"/>
  <c r="H27" i="10"/>
  <c r="F27" i="10"/>
  <c r="G27" i="10"/>
  <c r="J27" i="10"/>
  <c r="K27" i="10"/>
  <c r="K22" i="10"/>
  <c r="J22" i="10"/>
  <c r="F22" i="10"/>
  <c r="G22" i="10"/>
  <c r="H22" i="10"/>
  <c r="J25" i="10"/>
  <c r="J18" i="10"/>
  <c r="F18" i="10"/>
  <c r="K18" i="10"/>
  <c r="H18" i="10"/>
  <c r="F25" i="10"/>
  <c r="K25" i="10"/>
  <c r="E9" i="25"/>
  <c r="C15" i="1"/>
  <c r="G9" i="25"/>
  <c r="H9" i="25"/>
  <c r="G8" i="25"/>
  <c r="D29" i="38"/>
  <c r="G7" i="25"/>
  <c r="H7" i="25"/>
  <c r="G5" i="25"/>
  <c r="H5" i="25"/>
  <c r="G10" i="25"/>
  <c r="D16" i="38"/>
  <c r="H10" i="25" s="1"/>
  <c r="G17" i="10"/>
  <c r="H17" i="10"/>
  <c r="F17" i="10"/>
  <c r="J17" i="10"/>
  <c r="G19" i="10"/>
  <c r="F19" i="10"/>
  <c r="K19" i="10"/>
  <c r="F26" i="10"/>
  <c r="K26" i="10"/>
  <c r="G26" i="10"/>
  <c r="H26" i="10"/>
  <c r="J26" i="10"/>
  <c r="J19" i="10"/>
  <c r="H31" i="32"/>
  <c r="E15" i="25"/>
  <c r="F18" i="1"/>
  <c r="F17" i="1"/>
  <c r="E13" i="25"/>
  <c r="F15" i="8"/>
  <c r="E16" i="25"/>
  <c r="F19" i="1"/>
  <c r="O29" i="10"/>
  <c r="M29" i="10" s="1"/>
  <c r="F16" i="1" l="1"/>
  <c r="O9" i="10"/>
  <c r="M9" i="10" s="1"/>
  <c r="O30" i="10"/>
  <c r="M30" i="10" s="1"/>
  <c r="O11" i="10"/>
  <c r="M11" i="10" s="1"/>
  <c r="O10" i="10"/>
  <c r="M10" i="10" s="1"/>
  <c r="O28" i="10"/>
  <c r="M28" i="10" s="1"/>
  <c r="O27" i="10"/>
  <c r="M27" i="10" s="1"/>
  <c r="O22" i="10"/>
  <c r="M22" i="10" s="1"/>
  <c r="O25" i="10"/>
  <c r="M25" i="10" s="1"/>
  <c r="O18" i="10"/>
  <c r="M18" i="10" s="1"/>
  <c r="O19" i="10"/>
  <c r="M19" i="10" s="1"/>
  <c r="D31" i="38"/>
  <c r="H8" i="25"/>
  <c r="E5" i="25"/>
  <c r="C11" i="1"/>
  <c r="O17" i="10"/>
  <c r="M17" i="10" s="1"/>
  <c r="O26" i="10"/>
  <c r="M26" i="10" s="1"/>
  <c r="F31" i="8"/>
  <c r="F33" i="8"/>
  <c r="F11" i="1" l="1"/>
  <c r="F34" i="8"/>
  <c r="O16" i="10" l="1"/>
  <c r="M16" i="10" s="1"/>
  <c r="M31" i="10" l="1"/>
  <c r="O31" i="10"/>
  <c r="D12" i="38" s="1"/>
  <c r="C12" i="1" l="1"/>
  <c r="C27" i="1" s="1"/>
  <c r="E6" i="25"/>
  <c r="G6" i="25"/>
  <c r="F12" i="1" l="1"/>
  <c r="F27" i="1"/>
  <c r="F30" i="1" s="1"/>
  <c r="D23" i="38"/>
  <c r="H6" i="25"/>
  <c r="H21" i="25" s="1"/>
  <c r="D33" i="38" l="1"/>
  <c r="D42" i="38"/>
  <c r="D43" i="38" s="1"/>
  <c r="D49" i="38" s="1"/>
  <c r="F35" i="38" l="1"/>
  <c r="F6" i="24"/>
  <c r="D34" i="38" l="1"/>
  <c r="F34" i="38" s="1"/>
  <c r="F37" i="38" l="1"/>
  <c r="D37" i="38" s="1"/>
  <c r="D51" i="38" s="1"/>
  <c r="D52" i="38" s="1"/>
  <c r="D53" i="38" s="1"/>
  <c r="J6" i="24" s="1"/>
  <c r="H6" i="24" s="1"/>
  <c r="G20" i="25" l="1"/>
  <c r="G21" i="25" s="1"/>
  <c r="C29" i="1" l="1"/>
  <c r="C30" i="1" s="1"/>
  <c r="E20" i="25"/>
  <c r="E21"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tc={270EE3A6-9820-46F1-A26D-DAF68AAA095C}</author>
  </authors>
  <commentList>
    <comment ref="F5" authorId="0" shapeId="0" xr:uid="{00000000-0006-0000-1900-000001000000}">
      <text>
        <t>[Threaded comment]
Your version of Excel allows you to read this threaded comment; however, any edits to it will get removed if the file is opened in a newer version of Excel. Learn more: https://go.microsoft.com/fwlink/?linkid=870924
Comment:
    REQUIRED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Radford, Tara</author>
  </authors>
  <commentList>
    <comment ref="H10" authorId="0" shapeId="0" xr:uid="{00000000-0006-0000-1B00-000001000000}">
      <text>
        <r>
          <rPr>
            <b/>
            <sz val="9"/>
            <color indexed="81"/>
            <rFont val="Tahoma"/>
            <family val="2"/>
          </rPr>
          <t>Radford, Tara:</t>
        </r>
        <r>
          <rPr>
            <sz val="9"/>
            <color indexed="81"/>
            <rFont val="Tahoma"/>
            <family val="2"/>
          </rPr>
          <t xml:space="preserve">
Includes Occupancy, Telecommunications, Training &amp; Education
</t>
        </r>
      </text>
    </comment>
  </commentList>
</comments>
</file>

<file path=xl/sharedStrings.xml><?xml version="1.0" encoding="utf-8"?>
<sst xmlns="http://schemas.openxmlformats.org/spreadsheetml/2006/main" count="634" uniqueCount="407">
  <si>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</si>
  <si>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</si>
  <si>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</si>
  <si>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</si>
  <si>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</si>
  <si>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</si>
  <si>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</si>
  <si>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</si>
  <si>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</si>
  <si>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</si>
  <si>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</si>
  <si>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</si>
  <si>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</si>
  <si>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</si>
  <si>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</si>
  <si>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</si>
  <si>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</si>
  <si>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</si>
  <si>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</si>
  <si>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</si>
  <si>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</si>
  <si>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</si>
  <si>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</si>
  <si>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</si>
  <si>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</si>
  <si>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</si>
  <si>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</si>
  <si>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</si>
  <si>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</si>
  <si>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</si>
  <si>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</si>
  <si>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</si>
  <si>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</si>
  <si>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</si>
  <si>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</si>
  <si>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</si>
  <si>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</si>
  <si>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</si>
  <si>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</si>
  <si>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</si>
  <si>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</si>
  <si>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</si>
  <si>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</si>
  <si>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</si>
  <si>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</si>
  <si>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</si>
  <si>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</si>
  <si>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</si>
  <si>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</si>
  <si>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</si>
  <si>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</si>
  <si>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</si>
  <si>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</si>
  <si>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</si>
  <si>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</si>
  <si>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</si>
  <si>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</si>
  <si>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</si>
  <si>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</si>
  <si>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</si>
  <si>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</si>
  <si>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</si>
  <si>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</si>
  <si>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</si>
  <si>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</si>
  <si>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</si>
  <si>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</si>
  <si>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</si>
  <si>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</si>
  <si>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</si>
  <si>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</si>
  <si>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</si>
  <si>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</si>
  <si>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</si>
  <si>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</si>
  <si>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</si>
  <si>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</si>
  <si>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</si>
  <si>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</si>
  <si>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</si>
  <si>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</si>
  <si>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</si>
  <si>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</si>
  <si>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</si>
  <si>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</si>
  <si>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</si>
  <si>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</si>
  <si>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</si>
  <si>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</si>
  <si>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</si>
  <si>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</si>
  <si>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</si>
  <si>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</si>
  <si>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</si>
  <si>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</si>
  <si>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</si>
  <si>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</si>
  <si>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</si>
  <si>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</si>
  <si>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</si>
  <si>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</si>
  <si>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</si>
  <si>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</si>
  <si>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</si>
  <si>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</si>
  <si>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</si>
  <si>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</si>
  <si>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</si>
  <si>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</si>
  <si>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</si>
  <si>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</si>
  <si>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</si>
  <si>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</si>
  <si>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</si>
  <si>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</si>
  <si>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</si>
  <si>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</si>
  <si>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</si>
  <si>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</si>
  <si>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</si>
  <si>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</si>
  <si>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</si>
  <si>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</si>
  <si>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</si>
  <si>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</si>
  <si>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</si>
  <si>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</si>
  <si>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</si>
  <si>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</si>
  <si>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</si>
  <si>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</si>
  <si>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</si>
  <si>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</si>
  <si>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</si>
  <si>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</si>
  <si>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</si>
  <si>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</si>
  <si>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</si>
  <si>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</si>
  <si>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</si>
  <si>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</si>
  <si>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</si>
  <si>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</si>
  <si>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</si>
  <si>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</si>
  <si>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</si>
  <si>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</si>
  <si>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</si>
  <si>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</si>
  <si>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</si>
  <si>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</si>
  <si>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</si>
  <si>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</si>
  <si>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</si>
  <si>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</si>
  <si>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</si>
  <si>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</si>
  <si>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</si>
  <si>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</si>
  <si>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</si>
  <si>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</si>
  <si>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</si>
  <si>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</si>
  <si>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</si>
  <si>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</si>
  <si>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</si>
  <si>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</si>
  <si>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</si>
  <si>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</si>
  <si>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</si>
  <si>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</si>
  <si>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</si>
  <si>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</si>
  <si>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</si>
  <si>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</si>
  <si>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</si>
  <si>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</si>
  <si>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</si>
  <si>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</si>
  <si>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</si>
  <si>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</si>
  <si>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</si>
  <si>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</si>
  <si>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</si>
  <si>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</si>
  <si>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</si>
  <si>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</si>
  <si>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</si>
  <si>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</si>
  <si>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</si>
  <si>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</si>
  <si>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</si>
  <si>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</si>
  <si>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</si>
  <si>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</si>
  <si>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</si>
  <si>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</si>
  <si>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</si>
  <si>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</si>
  <si>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</si>
  <si>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</si>
  <si>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</si>
  <si>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</si>
  <si>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</si>
  <si>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</si>
  <si>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</si>
  <si>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</si>
  <si>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</si>
  <si>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</si>
  <si>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</si>
  <si>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</si>
  <si>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</si>
  <si>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</si>
  <si>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</si>
  <si>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</si>
  <si>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</si>
  <si>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</si>
  <si>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</si>
  <si>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</si>
  <si>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</si>
  <si>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</si>
  <si>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</si>
  <si>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</si>
  <si>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</si>
  <si>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</si>
  <si>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</si>
  <si>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</si>
  <si>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</si>
  <si>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</si>
  <si>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</si>
  <si>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</si>
  <si>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</si>
  <si>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</si>
  <si>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</si>
  <si>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</si>
  <si>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</si>
  <si>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</si>
  <si>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</si>
  <si>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</si>
  <si>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</si>
  <si>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</si>
  <si>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</si>
  <si>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</si>
  <si>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</si>
  <si>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</si>
  <si>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</si>
  <si>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</si>
  <si>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</si>
  <si>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</si>
  <si>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</si>
  <si>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</si>
  <si>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</si>
  <si>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</si>
  <si>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</si>
  <si>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</si>
  <si>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</si>
  <si>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</si>
  <si>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</si>
  <si>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</si>
  <si>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</si>
  <si>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</si>
  <si>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</si>
  <si>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</si>
  <si>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</si>
  <si>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</si>
  <si>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</si>
  <si>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</si>
  <si>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</si>
  <si>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</si>
  <si>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</si>
  <si>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</si>
  <si>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</si>
  <si>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</si>
  <si>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</si>
  <si>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</si>
  <si>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</si>
  <si>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</si>
  <si>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</si>
  <si>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</si>
  <si>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</si>
  <si>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</si>
  <si>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</si>
  <si>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</si>
  <si>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</si>
  <si>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</si>
  <si>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</si>
  <si>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</si>
  <si>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</si>
  <si>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</si>
  <si>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</si>
  <si>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</si>
  <si>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</si>
  <si>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</si>
  <si>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</si>
  <si>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</si>
  <si>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</si>
  <si>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</si>
  <si>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</si>
  <si>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</si>
  <si>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</si>
  <si>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</si>
  <si>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</si>
  <si>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</si>
  <si>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</si>
  <si>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</si>
  <si>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</si>
  <si>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</si>
  <si>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</si>
  <si>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</si>
  <si>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</si>
  <si>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</si>
  <si>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</si>
  <si>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</si>
  <si>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</si>
  <si>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</si>
  <si>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</si>
  <si>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</si>
  <si>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</si>
  <si>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</si>
  <si>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</si>
  <si>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</si>
  <si>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</si>
  <si>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</si>
  <si>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</si>
  <si>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Pro-ration</t>
  </si>
  <si>
    <t>Length of time/Quantity</t>
  </si>
  <si>
    <t>Grantee (or Subgrantee) UEI:</t>
  </si>
  <si>
    <t>Allowed Indirect Costs</t>
  </si>
  <si>
    <t>---ADJUSTMENT so as not to exceed Total Grant Amount---</t>
  </si>
  <si>
    <t>(Automatically pulls from cell D39.)</t>
  </si>
  <si>
    <t>(Automatically pulls from cell D41.)</t>
  </si>
  <si>
    <t>Funds Remaining To Be Budgeted</t>
  </si>
  <si>
    <t>DETERMINING ALLOWED INDIRECT COST BUDGET AMOUNT</t>
  </si>
  <si>
    <t>Total Grant Amount per Allocation</t>
  </si>
  <si>
    <t>FUNDS REMAINING TO BE BUDGETED</t>
  </si>
  <si>
    <t>X</t>
  </si>
  <si>
    <t>MTDC Base</t>
  </si>
  <si>
    <t>Total Exclusions</t>
  </si>
  <si>
    <t>(This automatically pulls from the Subaward Listing tab, cell F31.)</t>
  </si>
  <si>
    <t>(This automatically pulls from the Equipment line above.)</t>
  </si>
  <si>
    <t>-- Equipment</t>
  </si>
  <si>
    <t>-- Any Other Exclusions</t>
  </si>
  <si>
    <t>-- Rent (any Rent on any tab)</t>
  </si>
  <si>
    <t>Less Exclusions:</t>
  </si>
  <si>
    <t xml:space="preserve">  **any rent included will need to be excluded from MTDC below</t>
  </si>
  <si>
    <t>200.318/200.92</t>
  </si>
  <si>
    <t xml:space="preserve">Supplies </t>
  </si>
  <si>
    <t xml:space="preserve">  **will be excluded from MTDC below</t>
  </si>
  <si>
    <t xml:space="preserve">Travel </t>
  </si>
  <si>
    <t xml:space="preserve">Personnel </t>
  </si>
  <si>
    <t>TOTAL AMOUNT</t>
  </si>
  <si>
    <t>CFR Reference</t>
  </si>
  <si>
    <t>BUDGET TAB</t>
  </si>
  <si>
    <t>MTDC BASE BEFORE EXCLUSIONS</t>
  </si>
  <si>
    <t>Date Prepared</t>
  </si>
  <si>
    <t>Grant Number</t>
  </si>
  <si>
    <t>Grantee Name</t>
  </si>
  <si>
    <t xml:space="preserve">Subaward Listing </t>
  </si>
  <si>
    <t>Subawardee Name</t>
  </si>
  <si>
    <t>Total Amount of Subaward</t>
  </si>
  <si>
    <t>Allowable as Direct Costs under MTDC</t>
  </si>
  <si>
    <t>Amount to Exclude</t>
  </si>
  <si>
    <t>Click here for the webpage.</t>
  </si>
  <si>
    <t>Contractual - C/Subaward (S)</t>
  </si>
  <si>
    <t>S</t>
  </si>
  <si>
    <t>C</t>
  </si>
  <si>
    <t>Alternate Rate</t>
  </si>
  <si>
    <t xml:space="preserve">*Rate </t>
  </si>
  <si>
    <r>
      <t xml:space="preserve">MTDC </t>
    </r>
    <r>
      <rPr>
        <u/>
        <sz val="14"/>
        <color theme="1"/>
        <rFont val="Times New Roman"/>
        <family val="1"/>
      </rPr>
      <t xml:space="preserve">(Modified Total Direct Costs) </t>
    </r>
    <r>
      <rPr>
        <b/>
        <u/>
        <sz val="14"/>
        <color theme="1"/>
        <rFont val="Times New Roman"/>
        <family val="1"/>
      </rPr>
      <t xml:space="preserve">Calculator </t>
    </r>
  </si>
  <si>
    <r>
      <rPr>
        <sz val="11"/>
        <color theme="1"/>
        <rFont val="Times New Roman"/>
        <family val="1"/>
      </rPr>
      <t>Total of Budgeted Lines (prior to Indirect Costs)</t>
    </r>
    <r>
      <rPr>
        <b/>
        <sz val="11"/>
        <color theme="1"/>
        <rFont val="Times New Roman"/>
        <family val="1"/>
      </rPr>
      <t xml:space="preserve"> ==&gt;          MTDC Base Subtotal</t>
    </r>
  </si>
  <si>
    <r>
      <t xml:space="preserve">MAXIMUM Indirect Costs per Rate </t>
    </r>
    <r>
      <rPr>
        <sz val="12"/>
        <rFont val="Times New Roman"/>
        <family val="1"/>
      </rPr>
      <t>(rounded to nearest $)</t>
    </r>
  </si>
  <si>
    <r>
      <t xml:space="preserve">Total of Budgeted Lines </t>
    </r>
    <r>
      <rPr>
        <sz val="11"/>
        <color theme="1"/>
        <rFont val="Times New Roman"/>
        <family val="1"/>
      </rPr>
      <t>(from above)</t>
    </r>
  </si>
  <si>
    <r>
      <rPr>
        <sz val="11"/>
        <color rgb="FF0000FF"/>
        <rFont val="Times New Roman"/>
        <family val="1"/>
      </rPr>
      <t>If Positive # =</t>
    </r>
    <r>
      <rPr>
        <b/>
        <sz val="11"/>
        <color rgb="FF0000FF"/>
        <rFont val="Times New Roman"/>
        <family val="1"/>
      </rPr>
      <t xml:space="preserve"> </t>
    </r>
    <r>
      <rPr>
        <b/>
        <sz val="11"/>
        <rFont val="Times New Roman"/>
        <family val="1"/>
      </rPr>
      <t>Funds Remaining To Be Budgeted</t>
    </r>
    <r>
      <rPr>
        <b/>
        <sz val="11"/>
        <color rgb="FF0000FF"/>
        <rFont val="Times New Roman"/>
        <family val="1"/>
      </rPr>
      <t xml:space="preserve">
</t>
    </r>
    <r>
      <rPr>
        <sz val="11"/>
        <color rgb="FF0000FF"/>
        <rFont val="Times New Roman"/>
        <family val="1"/>
      </rPr>
      <t>as Indirect Costs &amp;/or in other categories</t>
    </r>
    <r>
      <rPr>
        <b/>
        <sz val="11"/>
        <color rgb="FF0000FF"/>
        <rFont val="Times New Roman"/>
        <family val="1"/>
      </rPr>
      <t xml:space="preserve"> 
</t>
    </r>
    <r>
      <rPr>
        <sz val="11"/>
        <color rgb="FF0000FF"/>
        <rFont val="Times New Roman"/>
        <family val="1"/>
      </rPr>
      <t>(If Negative # = Amount Overbudgeted)</t>
    </r>
  </si>
  <si>
    <t># of months applicable</t>
  </si>
  <si>
    <t>Eligible ICR Expenses</t>
  </si>
  <si>
    <t>ICJIA use only</t>
  </si>
  <si>
    <t xml:space="preserve">Contractual Services and Subawards </t>
  </si>
  <si>
    <t>Insert name</t>
  </si>
  <si>
    <t>Proration</t>
  </si>
  <si>
    <t>Minimis Rate or Negotiated Rate</t>
  </si>
  <si>
    <t>Alternate Rate (when applicable)</t>
  </si>
  <si>
    <t xml:space="preserve">Implementing Agency Name: </t>
  </si>
  <si>
    <t xml:space="preserve">CFSA Number: </t>
  </si>
  <si>
    <t xml:space="preserve">UEI#: </t>
  </si>
  <si>
    <t xml:space="preserve">CSFA Short Description: </t>
  </si>
  <si>
    <t xml:space="preserve">State Fiscal Year(s): </t>
  </si>
  <si>
    <t xml:space="preserve">NOFO ID: </t>
  </si>
  <si>
    <t xml:space="preserve">Grant #: </t>
  </si>
  <si>
    <t xml:space="preserve">Project Period:  </t>
  </si>
  <si>
    <r>
      <t xml:space="preserve">Rate _______%  Base: </t>
    </r>
    <r>
      <rPr>
        <u/>
        <sz val="9"/>
        <color theme="1"/>
        <rFont val="Times New Roman"/>
        <family val="1"/>
      </rPr>
      <t xml:space="preserve">$  </t>
    </r>
    <r>
      <rPr>
        <sz val="9"/>
        <color theme="1"/>
        <rFont val="Times New Roman"/>
        <family val="1"/>
      </rPr>
      <t xml:space="preserve">       </t>
    </r>
  </si>
  <si>
    <t>Complete MTDC Base &amp; 15% DM Calculator Sheet to calculate base</t>
  </si>
  <si>
    <t>Only the first $50,000 of each subaward is allowable, regardless of the period covered by each subaward.</t>
  </si>
  <si>
    <t>asdf</t>
  </si>
  <si>
    <t>MAXIMUM Indirect Costs per 15% De Minimis Rate</t>
  </si>
  <si>
    <t>Workers comp</t>
  </si>
  <si>
    <t>Health insurance</t>
  </si>
  <si>
    <t>Unemployment
(SUTA &amp; FUTA)</t>
  </si>
  <si>
    <t>Calculated Fields</t>
  </si>
  <si>
    <t>Life insurance</t>
  </si>
  <si>
    <t>Pro-Rated Share 
Put 100% if cost is not 
pro-rated)</t>
  </si>
  <si>
    <t>Revision History</t>
  </si>
  <si>
    <r>
      <rPr>
        <b/>
        <i/>
        <u/>
        <sz val="10"/>
        <color theme="1"/>
        <rFont val="Calibri"/>
        <family val="2"/>
        <scheme val="minor"/>
      </rPr>
      <t>25-1</t>
    </r>
    <r>
      <rPr>
        <sz val="10"/>
        <color theme="1"/>
        <rFont val="Calibri"/>
        <family val="2"/>
        <scheme val="minor"/>
      </rPr>
      <t xml:space="preserve"> - 02.26.25 - Fringe Benefits - updated unemployment formula to (1) pull the Total Cost Amount to calculate the expense, and (2) updated the taxable wage to $13,916 for 2025.  Updated Budget Instruction (ICJIA) with version number 25-1.  TR</t>
    </r>
  </si>
  <si>
    <r>
      <rPr>
        <b/>
        <i/>
        <u/>
        <sz val="10"/>
        <color theme="1"/>
        <rFont val="Calibri"/>
        <family val="2"/>
        <scheme val="minor"/>
      </rPr>
      <t xml:space="preserve">25-2 </t>
    </r>
    <r>
      <rPr>
        <sz val="10"/>
        <color theme="1"/>
        <rFont val="Calibri"/>
        <family val="2"/>
        <scheme val="minor"/>
      </rPr>
      <t xml:space="preserve">- 02.28.25 - Update workbook with MTDC October 2024 new limit on subawards and MTDC %.  Created a Revision History table.   </t>
    </r>
    <r>
      <rPr>
        <i/>
        <sz val="10"/>
        <color theme="1"/>
        <rFont val="Calibri"/>
        <family val="2"/>
        <scheme val="minor"/>
      </rPr>
      <t>1. Indirect Costs</t>
    </r>
    <r>
      <rPr>
        <sz val="10"/>
        <color theme="1"/>
        <rFont val="Calibri"/>
        <family val="2"/>
        <scheme val="minor"/>
      </rPr>
      <t xml:space="preserve"> - replace the 10% with 15% (row 7); </t>
    </r>
    <r>
      <rPr>
        <i/>
        <sz val="10"/>
        <color theme="1"/>
        <rFont val="Calibri"/>
        <family val="2"/>
        <scheme val="minor"/>
      </rPr>
      <t>3. MTDC Base and DM Calculator</t>
    </r>
    <r>
      <rPr>
        <sz val="10"/>
        <color theme="1"/>
        <rFont val="Calibri"/>
        <family val="2"/>
        <scheme val="minor"/>
      </rPr>
      <t xml:space="preserve">: updated row 51 with 15%; </t>
    </r>
    <r>
      <rPr>
        <i/>
        <sz val="10"/>
        <color theme="1"/>
        <rFont val="Calibri"/>
        <family val="2"/>
        <scheme val="minor"/>
      </rPr>
      <t>2. Subaward Listing</t>
    </r>
    <r>
      <rPr>
        <sz val="10"/>
        <color theme="1"/>
        <rFont val="Calibri"/>
        <family val="2"/>
        <scheme val="minor"/>
      </rPr>
      <t>: Column H: updated formula replacing $25,000 with $50,000 and row 23 with $50,000; MTDC Definition: updated $25,000 with $50,000.  Created a revision history.  Gabe</t>
    </r>
  </si>
  <si>
    <r>
      <t>State of Illinois -- Uniform Budget Template</t>
    </r>
    <r>
      <rPr>
        <b/>
        <sz val="9"/>
        <color theme="1"/>
        <rFont val="Times New Roman"/>
        <family val="1"/>
      </rPr>
      <t xml:space="preserve"> </t>
    </r>
    <r>
      <rPr>
        <b/>
        <sz val="16"/>
        <color theme="1"/>
        <rFont val="Times New Roman"/>
        <family val="1"/>
      </rPr>
      <t xml:space="preserve">-- ICJIA Specific Instructions </t>
    </r>
  </si>
  <si>
    <t>(Updated by ICJIA V25-2 - 02.28.25)</t>
  </si>
  <si>
    <t>MTDC EXCLUSIONS &amp; CALCULATED 15% de minimis</t>
  </si>
  <si>
    <t>-- Portion of Subawards over $50,000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</si>
</sst>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quot;$&quot;#,##0.00"/>
    <numFmt numFmtId="166" formatCode="_(&quot;$&quot;* #,##0_);_(&quot;$&quot;* \(#,##0\);_(&quot;$&quot;* &quot;-&quot;??_);_(@_)"/>
    <numFmt numFmtId="167" formatCode="0.0%"/>
    <numFmt numFmtId="168" formatCode="_(&quot;$&quot;* #,##0.000_);_(&quot;$&quot;* \(#,##0.000\);_(&quot;$&quot;* &quot;-&quot;??_);_(@_)"/>
    <numFmt numFmtId="169" formatCode="_([$$-409]* #,##0.00_);_([$$-409]* \(#,##0.00\);_([$$-409]* &quot;-&quot;??_);_(@_)"/>
    <numFmt numFmtId="170" formatCode="0.000"/>
    <numFmt numFmtId="171" formatCode="[$-409]mmm\-yy;@"/>
    <numFmt numFmtId="172" formatCode="_(&quot;$&quot;* #,##0.00_);_(&quot;$&quot;* \(#,##0.00\);_(&quot;$&quot;* &quot;-&quot;_);_(@_)"/>
    <numFmt numFmtId="173" formatCode="0.0000%"/>
  </numFmts>
  <fonts count="99"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sz val="13"/>
      <color theme="3"/>
      <name val="Calibri"/>
      <family val="2"/>
      <scheme val="minor"/>
    </font>
    <font>
      <u/>
      <sz val="11"/>
      <color theme="10"/>
      <name val="Calibri"/>
      <family val="2"/>
      <scheme val="minor"/>
    </font>
    <font>
      <b/>
      <u/>
      <sz val="14"/>
      <color theme="1"/>
      <name val="Times New Roman"/>
      <family val="1"/>
    </font>
    <font>
      <u/>
      <sz val="14"/>
      <color theme="1"/>
      <name val="Times New Roman"/>
      <family val="1"/>
    </font>
    <font>
      <b/>
      <sz val="20"/>
      <color theme="1"/>
      <name val="Times New Roman"/>
      <family val="1"/>
    </font>
    <font>
      <b/>
      <sz val="12"/>
      <color rgb="FFFF0000"/>
      <name val="Times New Roman"/>
      <family val="1"/>
    </font>
    <font>
      <sz val="12"/>
      <color theme="1"/>
      <name val="Times New Roman"/>
      <family val="1"/>
    </font>
    <font>
      <b/>
      <sz val="12"/>
      <name val="Times New Roman"/>
      <family val="1"/>
    </font>
    <font>
      <sz val="11"/>
      <name val="Times New Roman"/>
      <family val="1"/>
    </font>
    <font>
      <sz val="11"/>
      <color rgb="FFFF0000"/>
      <name val="Times New Roman"/>
      <family val="1"/>
    </font>
    <font>
      <sz val="12"/>
      <name val="Times New Roman"/>
      <family val="1"/>
    </font>
    <font>
      <b/>
      <u val="doubleAccounting"/>
      <sz val="11"/>
      <color theme="1"/>
      <name val="Times New Roman"/>
      <family val="1"/>
    </font>
    <font>
      <u val="doubleAccounting"/>
      <sz val="11"/>
      <color theme="1"/>
      <name val="Times New Roman"/>
      <family val="1"/>
    </font>
    <font>
      <b/>
      <sz val="11"/>
      <color rgb="FF0000FF"/>
      <name val="Times New Roman"/>
      <family val="1"/>
    </font>
    <font>
      <sz val="11"/>
      <color rgb="FF0000FF"/>
      <name val="Times New Roman"/>
      <family val="1"/>
    </font>
    <font>
      <b/>
      <sz val="11"/>
      <name val="Times New Roman"/>
      <family val="1"/>
    </font>
    <font>
      <b/>
      <i/>
      <sz val="11"/>
      <name val="Times New Roman"/>
      <family val="1"/>
    </font>
    <font>
      <u/>
      <sz val="11"/>
      <color theme="10"/>
      <name val="Times New Roman"/>
      <family val="1"/>
    </font>
    <font>
      <b/>
      <i/>
      <sz val="12"/>
      <color rgb="FF00B050"/>
      <name val="Times New Roman"/>
      <family val="1"/>
    </font>
    <font>
      <i/>
      <sz val="11"/>
      <color rgb="FF00B050"/>
      <name val="Times New Roman"/>
      <family val="1"/>
    </font>
    <font>
      <sz val="9"/>
      <color indexed="81"/>
      <name val="Tahoma"/>
      <family val="2"/>
    </font>
    <font>
      <b/>
      <sz val="9"/>
      <color indexed="81"/>
      <name val="Tahoma"/>
      <family val="2"/>
    </font>
    <font>
      <b/>
      <i/>
      <sz val="12"/>
      <color theme="0" tint="-0.249977111117893"/>
      <name val="Times New Roman"/>
      <family val="1"/>
    </font>
    <font>
      <b/>
      <i/>
      <u val="doubleAccounting"/>
      <sz val="11"/>
      <color theme="0" tint="-0.249977111117893"/>
      <name val="Times New Roman"/>
      <family val="1"/>
    </font>
    <font>
      <i/>
      <sz val="11"/>
      <color theme="1"/>
      <name val="Calibri"/>
      <family val="2"/>
      <scheme val="minor"/>
    </font>
    <font>
      <i/>
      <sz val="11"/>
      <color theme="1"/>
      <name val="Times New Roman"/>
      <family val="1"/>
    </font>
    <font>
      <b/>
      <sz val="18"/>
      <color theme="0"/>
      <name val="Times New Roman"/>
      <family val="1"/>
    </font>
    <font>
      <sz val="14"/>
      <color theme="0"/>
      <name val="Times New Roman"/>
      <family val="1"/>
    </font>
    <font>
      <b/>
      <sz val="8"/>
      <name val="Times New Roman"/>
      <family val="1"/>
    </font>
    <font>
      <sz val="10"/>
      <color theme="0" tint="-0.34998626667073579"/>
      <name val="Times New Roman"/>
      <family val="1"/>
    </font>
    <font>
      <b/>
      <sz val="10"/>
      <color theme="3"/>
      <name val="Times New Roman"/>
      <family val="1"/>
    </font>
    <font>
      <b/>
      <sz val="10"/>
      <color rgb="FFFF0000"/>
      <name val="Times New Roman"/>
      <family val="1"/>
    </font>
    <font>
      <b/>
      <i/>
      <u val="singleAccounting"/>
      <sz val="12"/>
      <color theme="0" tint="-0.249977111117893"/>
      <name val="Times New Roman"/>
      <family val="1"/>
    </font>
    <font>
      <i/>
      <sz val="10"/>
      <color theme="1"/>
      <name val="Calibri"/>
      <family val="2"/>
      <scheme val="minor"/>
    </font>
    <font>
      <b/>
      <i/>
      <u/>
      <sz val="10"/>
      <color theme="1"/>
      <name val="Calibri"/>
      <family val="2"/>
      <scheme val="minor"/>
    </font>
    <font>
      <i/>
      <sz val="9"/>
      <color theme="1"/>
      <name val="Calibri"/>
      <family val="2"/>
      <scheme val="minor"/>
    </font>
  </fonts>
  <fills count="15">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FFFF00"/>
        <bgColor indexed="64"/>
      </patternFill>
    </fill>
  </fills>
  <borders count="158">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bottom style="thick">
        <color theme="4" tint="0.499984740745262"/>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ck">
        <color indexed="64"/>
      </left>
      <right style="medium">
        <color indexed="64"/>
      </right>
      <top style="thick">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ck">
        <color indexed="64"/>
      </right>
      <top/>
      <bottom style="thick">
        <color indexed="64"/>
      </bottom>
      <diagonal/>
    </border>
    <border>
      <left style="thick">
        <color indexed="64"/>
      </left>
      <right/>
      <top/>
      <bottom style="thick">
        <color indexed="64"/>
      </bottom>
      <diagonal/>
    </border>
    <border>
      <left style="thin">
        <color indexed="64"/>
      </left>
      <right style="thick">
        <color indexed="64"/>
      </right>
      <top style="thin">
        <color indexed="64"/>
      </top>
      <bottom style="thin">
        <color indexed="64"/>
      </bottom>
      <diagonal/>
    </border>
    <border>
      <left style="thick">
        <color indexed="64"/>
      </left>
      <right/>
      <top/>
      <bottom/>
      <diagonal/>
    </border>
    <border>
      <left/>
      <right style="thick">
        <color indexed="64"/>
      </right>
      <top/>
      <bottom/>
      <diagonal/>
    </border>
    <border>
      <left/>
      <right style="thick">
        <color indexed="64"/>
      </right>
      <top style="thin">
        <color auto="1"/>
      </top>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ck">
        <color indexed="64"/>
      </right>
      <top style="thin">
        <color indexed="64"/>
      </top>
      <bottom/>
      <diagonal/>
    </border>
    <border>
      <left/>
      <right style="thick">
        <color indexed="64"/>
      </right>
      <top style="thick">
        <color indexed="64"/>
      </top>
      <bottom style="medium">
        <color indexed="64"/>
      </bottom>
      <diagonal/>
    </border>
    <border>
      <left/>
      <right/>
      <top style="thick">
        <color indexed="64"/>
      </top>
      <bottom style="medium">
        <color indexed="64"/>
      </bottom>
      <diagonal/>
    </border>
    <border>
      <left style="thick">
        <color indexed="64"/>
      </left>
      <right/>
      <top style="thick">
        <color indexed="64"/>
      </top>
      <bottom style="medium">
        <color indexed="64"/>
      </bottom>
      <diagonal/>
    </border>
    <border>
      <left style="thin">
        <color indexed="64"/>
      </left>
      <right/>
      <top style="thin">
        <color indexed="64"/>
      </top>
      <bottom style="thick">
        <color theme="4" tint="0.499984740745262"/>
      </bottom>
      <diagonal/>
    </border>
    <border>
      <left/>
      <right/>
      <top style="thin">
        <color indexed="64"/>
      </top>
      <bottom style="thick">
        <color theme="4" tint="0.499984740745262"/>
      </bottom>
      <diagonal/>
    </border>
    <border>
      <left/>
      <right style="thin">
        <color indexed="64"/>
      </right>
      <top style="thin">
        <color indexed="64"/>
      </top>
      <bottom style="thick">
        <color theme="4" tint="0.499984740745262"/>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ck">
        <color indexed="64"/>
      </right>
      <top/>
      <bottom style="thin">
        <color indexed="64"/>
      </bottom>
      <diagonal/>
    </border>
    <border>
      <left style="thick">
        <color indexed="64"/>
      </left>
      <right/>
      <top style="dotted">
        <color indexed="64"/>
      </top>
      <bottom/>
      <diagonal/>
    </border>
    <border>
      <left/>
      <right/>
      <top style="dotted">
        <color indexed="64"/>
      </top>
      <bottom/>
      <diagonal/>
    </border>
    <border>
      <left/>
      <right style="thick">
        <color indexed="64"/>
      </right>
      <top style="dotted">
        <color indexed="64"/>
      </top>
      <bottom/>
      <diagonal/>
    </border>
    <border>
      <left style="thick">
        <color indexed="64"/>
      </left>
      <right/>
      <top/>
      <bottom style="dotted">
        <color indexed="64"/>
      </bottom>
      <diagonal/>
    </border>
    <border>
      <left/>
      <right/>
      <top/>
      <bottom style="dotted">
        <color indexed="64"/>
      </bottom>
      <diagonal/>
    </border>
    <border>
      <left/>
      <right style="thick">
        <color indexed="64"/>
      </right>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diagonal/>
    </border>
  </borders>
  <cellStyleXfs count="8">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63" fillId="0" borderId="115" applyNumberFormat="0" applyFill="0" applyAlignment="0" applyProtection="0"/>
    <xf numFmtId="0" fontId="64" fillId="0" borderId="0" applyNumberFormat="0" applyFill="0" applyBorder="0" applyAlignment="0" applyProtection="0"/>
  </cellStyleXfs>
  <cellXfs count="1031">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0" fillId="0" borderId="14" xfId="0" applyBorder="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17" fillId="0" borderId="0" xfId="0" applyFont="1" applyBorder="1" applyAlignment="1">
      <alignment horizontal="left" vertical="center"/>
    </xf>
    <xf numFmtId="0" fontId="52" fillId="0" borderId="0" xfId="0" applyFont="1" applyBorder="1" applyAlignment="1">
      <alignment horizontal="left"/>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43" fontId="21" fillId="3" borderId="40" xfId="0" applyNumberFormat="1" applyFont="1" applyFill="1" applyBorder="1" applyAlignment="1" applyProtection="1">
      <alignment horizontal="center" vertical="center"/>
    </xf>
    <xf numFmtId="0" fontId="0" fillId="0" borderId="0" xfId="0" applyBorder="1" applyProtection="1"/>
    <xf numFmtId="0" fontId="0" fillId="0" borderId="0" xfId="0" applyFont="1" applyBorder="1" applyAlignment="1" applyProtection="1">
      <alignment vertical="center" wrapText="1"/>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0" fontId="19" fillId="0" borderId="0" xfId="0" applyFont="1" applyProtection="1"/>
    <xf numFmtId="0" fontId="26" fillId="0" borderId="0" xfId="0" applyFont="1" applyBorder="1" applyAlignment="1" applyProtection="1"/>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0" fillId="0" borderId="0" xfId="0" applyBorder="1" applyAlignment="1">
      <alignment horizontal="left"/>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166" fontId="6" fillId="6" borderId="17" xfId="1" applyNumberFormat="1" applyFont="1" applyFill="1" applyBorder="1" applyAlignment="1" applyProtection="1">
      <alignment horizontal="left" vertical="center" wrapText="1"/>
      <protection locked="0"/>
    </xf>
    <xf numFmtId="166" fontId="6" fillId="2" borderId="17" xfId="1" applyNumberFormat="1" applyFont="1" applyFill="1" applyBorder="1" applyAlignment="1" applyProtection="1">
      <alignment horizontal="left" vertical="center" wrapText="1"/>
    </xf>
    <xf numFmtId="166" fontId="6" fillId="2" borderId="19" xfId="1" applyNumberFormat="1" applyFont="1" applyFill="1" applyBorder="1" applyAlignment="1" applyProtection="1">
      <alignment horizontal="left" vertical="center" wrapText="1"/>
    </xf>
    <xf numFmtId="166" fontId="6" fillId="2" borderId="20" xfId="1" applyNumberFormat="1" applyFont="1" applyFill="1" applyBorder="1" applyAlignment="1" applyProtection="1">
      <alignment vertical="center" wrapText="1"/>
    </xf>
    <xf numFmtId="166" fontId="6" fillId="2" borderId="39" xfId="1" applyNumberFormat="1" applyFont="1" applyFill="1" applyBorder="1" applyAlignment="1" applyProtection="1">
      <alignment horizontal="left" vertical="center" wrapText="1"/>
    </xf>
    <xf numFmtId="166" fontId="6" fillId="0" borderId="17" xfId="1" applyNumberFormat="1" applyFont="1" applyBorder="1" applyAlignment="1" applyProtection="1">
      <alignment horizontal="left" vertical="center" wrapText="1"/>
    </xf>
    <xf numFmtId="166" fontId="2" fillId="6" borderId="54" xfId="1" applyNumberFormat="1" applyFont="1" applyFill="1" applyBorder="1" applyProtection="1">
      <protection locked="0"/>
    </xf>
    <xf numFmtId="166" fontId="2" fillId="6" borderId="55" xfId="1" applyNumberFormat="1" applyFont="1" applyFill="1" applyBorder="1" applyProtection="1">
      <protection locked="0"/>
    </xf>
    <xf numFmtId="166" fontId="2" fillId="6" borderId="50" xfId="1" applyNumberFormat="1" applyFont="1" applyFill="1" applyBorder="1" applyProtection="1">
      <protection locked="0"/>
    </xf>
    <xf numFmtId="0" fontId="2" fillId="6" borderId="50" xfId="0" applyFont="1" applyFill="1" applyBorder="1" applyProtection="1">
      <protection locked="0"/>
    </xf>
    <xf numFmtId="166"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0" fontId="12" fillId="0" borderId="0" xfId="0" applyFont="1" applyProtection="1"/>
    <xf numFmtId="0" fontId="0" fillId="0" borderId="0" xfId="0" applyFont="1" applyProtection="1"/>
    <xf numFmtId="0" fontId="14" fillId="0" borderId="0" xfId="0" applyFont="1" applyProtection="1"/>
    <xf numFmtId="44" fontId="28" fillId="6" borderId="50" xfId="1" applyFont="1" applyFill="1" applyBorder="1" applyAlignment="1" applyProtection="1">
      <alignment vertical="top" wrapText="1"/>
      <protection locked="0"/>
    </xf>
    <xf numFmtId="44" fontId="2" fillId="6" borderId="72" xfId="1" applyFont="1" applyFill="1" applyBorder="1" applyProtection="1">
      <protection locked="0"/>
    </xf>
    <xf numFmtId="44" fontId="2" fillId="6" borderId="73" xfId="1" applyFont="1" applyFill="1" applyBorder="1" applyProtection="1">
      <protection locked="0"/>
    </xf>
    <xf numFmtId="44" fontId="28" fillId="6" borderId="50" xfId="1" applyFont="1" applyFill="1" applyBorder="1" applyAlignment="1" applyProtection="1">
      <alignment horizontal="left" vertical="top" wrapText="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44" fontId="57" fillId="7" borderId="24" xfId="1" applyFont="1" applyFill="1" applyBorder="1" applyAlignment="1" applyProtection="1">
      <alignment horizontal="left" vertical="center" wrapText="1"/>
    </xf>
    <xf numFmtId="166" fontId="6" fillId="7" borderId="17" xfId="1" applyNumberFormat="1" applyFont="1" applyFill="1" applyBorder="1" applyAlignment="1" applyProtection="1">
      <alignment horizontal="left" vertical="center" wrapText="1"/>
    </xf>
    <xf numFmtId="166" fontId="6" fillId="7" borderId="19" xfId="1" applyNumberFormat="1" applyFont="1" applyFill="1" applyBorder="1" applyAlignment="1" applyProtection="1">
      <alignment horizontal="left" vertical="center" wrapText="1"/>
    </xf>
    <xf numFmtId="166" fontId="6" fillId="7" borderId="20" xfId="1" applyNumberFormat="1" applyFont="1" applyFill="1" applyBorder="1" applyAlignment="1" applyProtection="1">
      <alignment vertical="center" wrapText="1"/>
    </xf>
    <xf numFmtId="166"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0" fontId="3" fillId="0" borderId="56" xfId="0" applyFont="1" applyFill="1" applyBorder="1" applyAlignment="1" applyProtection="1">
      <alignment horizontal="right" vertical="center" wrapText="1"/>
    </xf>
    <xf numFmtId="0" fontId="3" fillId="0" borderId="96" xfId="0" applyFont="1" applyFill="1" applyBorder="1" applyAlignment="1" applyProtection="1">
      <alignment horizontal="righ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45" fillId="0" borderId="104" xfId="0" applyFont="1" applyFill="1" applyBorder="1" applyProtection="1"/>
    <xf numFmtId="0" fontId="45" fillId="0" borderId="108" xfId="0" applyFont="1" applyFill="1" applyBorder="1" applyProtection="1"/>
    <xf numFmtId="0" fontId="0" fillId="0" borderId="0" xfId="0" applyFill="1" applyProtection="1"/>
    <xf numFmtId="44" fontId="12" fillId="0" borderId="109" xfId="0" applyNumberFormat="1" applyFont="1" applyFill="1" applyBorder="1" applyAlignment="1" applyProtection="1">
      <alignment horizontal="left" vertical="center"/>
    </xf>
    <xf numFmtId="0" fontId="45" fillId="0" borderId="110" xfId="0" applyFont="1" applyFill="1" applyBorder="1" applyProtection="1"/>
    <xf numFmtId="165" fontId="45" fillId="0" borderId="109" xfId="0" applyNumberFormat="1" applyFont="1" applyFill="1" applyBorder="1" applyAlignment="1" applyProtection="1">
      <alignment horizontal="center" vertical="center"/>
    </xf>
    <xf numFmtId="44" fontId="12" fillId="0" borderId="111" xfId="1" applyFont="1" applyFill="1" applyBorder="1" applyAlignment="1" applyProtection="1">
      <alignment horizontal="left" vertical="center"/>
    </xf>
    <xf numFmtId="0" fontId="45" fillId="0" borderId="114"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0"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2" fillId="0" borderId="0" xfId="0" applyFont="1"/>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6"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0" fontId="28" fillId="6" borderId="50" xfId="0" applyNumberFormat="1" applyFont="1" applyFill="1" applyBorder="1" applyAlignment="1" applyProtection="1">
      <alignment vertical="top" wrapText="1"/>
      <protection locked="0"/>
    </xf>
    <xf numFmtId="165" fontId="28" fillId="6" borderId="50" xfId="0" applyNumberFormat="1" applyFont="1" applyFill="1" applyBorder="1" applyAlignment="1" applyProtection="1">
      <alignment horizontal="center" vertical="top" wrapText="1"/>
      <protection locked="0"/>
    </xf>
    <xf numFmtId="10" fontId="28" fillId="6" borderId="72" xfId="0" applyNumberFormat="1" applyFont="1" applyFill="1" applyBorder="1" applyAlignment="1" applyProtection="1">
      <alignment horizontal="center" vertical="top" wrapText="1"/>
      <protection locked="0"/>
    </xf>
    <xf numFmtId="0" fontId="28" fillId="6" borderId="72" xfId="0" applyFont="1" applyFill="1" applyBorder="1" applyAlignment="1" applyProtection="1">
      <alignment horizontal="left" vertical="top" wrapText="1"/>
      <protection locked="0"/>
    </xf>
    <xf numFmtId="166" fontId="28" fillId="6" borderId="68" xfId="1" applyNumberFormat="1" applyFont="1" applyFill="1" applyBorder="1" applyAlignment="1" applyProtection="1">
      <alignment horizontal="left" vertical="top" wrapText="1"/>
      <protection locked="0"/>
    </xf>
    <xf numFmtId="43" fontId="28" fillId="6" borderId="68" xfId="1" applyNumberFormat="1" applyFont="1" applyFill="1" applyBorder="1" applyAlignment="1" applyProtection="1">
      <alignment horizontal="left" vertical="top" wrapText="1"/>
      <protection locked="0"/>
    </xf>
    <xf numFmtId="43" fontId="28" fillId="6" borderId="54" xfId="5" applyNumberFormat="1" applyFont="1" applyFill="1" applyBorder="1" applyAlignment="1" applyProtection="1">
      <alignment horizontal="left" vertical="top" wrapText="1"/>
      <protection locked="0"/>
    </xf>
    <xf numFmtId="43" fontId="28" fillId="6" borderId="64" xfId="5" applyNumberFormat="1" applyFont="1" applyFill="1" applyBorder="1" applyAlignment="1" applyProtection="1">
      <alignment horizontal="left" vertical="top" wrapText="1"/>
      <protection locked="0"/>
    </xf>
    <xf numFmtId="0" fontId="35" fillId="0" borderId="0" xfId="0" applyFont="1"/>
    <xf numFmtId="44" fontId="12" fillId="0" borderId="134" xfId="1" applyFont="1" applyFill="1" applyBorder="1" applyProtection="1"/>
    <xf numFmtId="44" fontId="12" fillId="9" borderId="132" xfId="1" applyFont="1" applyFill="1" applyBorder="1" applyProtection="1"/>
    <xf numFmtId="44" fontId="71" fillId="0" borderId="130" xfId="1" applyFont="1" applyBorder="1" applyProtection="1"/>
    <xf numFmtId="169" fontId="13" fillId="0" borderId="128" xfId="1" applyNumberFormat="1" applyFont="1" applyFill="1" applyBorder="1" applyProtection="1"/>
    <xf numFmtId="44" fontId="12" fillId="0" borderId="14" xfId="1" applyFont="1" applyFill="1" applyBorder="1" applyProtection="1"/>
    <xf numFmtId="44" fontId="12" fillId="0" borderId="122" xfId="1" applyFont="1" applyFill="1" applyBorder="1" applyProtection="1"/>
    <xf numFmtId="0" fontId="12" fillId="7" borderId="0" xfId="0" applyFont="1" applyFill="1"/>
    <xf numFmtId="44" fontId="12" fillId="7" borderId="0" xfId="1" applyFont="1" applyFill="1" applyBorder="1" applyProtection="1"/>
    <xf numFmtId="0" fontId="80" fillId="0" borderId="0" xfId="7" applyFont="1"/>
    <xf numFmtId="44" fontId="74" fillId="0" borderId="144" xfId="1" applyFont="1" applyFill="1" applyBorder="1" applyProtection="1"/>
    <xf numFmtId="0" fontId="16" fillId="6" borderId="25" xfId="0" applyFont="1" applyFill="1" applyBorder="1" applyAlignment="1" applyProtection="1">
      <alignment horizontal="left" vertical="top" wrapText="1"/>
      <protection locked="0"/>
    </xf>
    <xf numFmtId="0" fontId="2" fillId="0" borderId="80"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3" xfId="0" applyFont="1" applyFill="1" applyBorder="1" applyAlignment="1" applyProtection="1">
      <alignment vertical="center" wrapText="1"/>
      <protection locked="0"/>
    </xf>
    <xf numFmtId="0" fontId="2" fillId="6" borderId="76" xfId="0" applyFont="1" applyFill="1" applyBorder="1" applyAlignment="1" applyProtection="1">
      <alignment vertical="center" wrapText="1"/>
      <protection locked="0"/>
    </xf>
    <xf numFmtId="0" fontId="2" fillId="6" borderId="70" xfId="0" applyFont="1" applyFill="1" applyBorder="1" applyAlignment="1" applyProtection="1">
      <alignment vertical="center"/>
      <protection locked="0"/>
    </xf>
    <xf numFmtId="0" fontId="26" fillId="6" borderId="50" xfId="0" applyFont="1" applyFill="1" applyBorder="1" applyAlignment="1" applyProtection="1">
      <alignment horizontal="left" vertical="top" wrapText="1"/>
      <protection locked="0"/>
    </xf>
    <xf numFmtId="0" fontId="13" fillId="0" borderId="0" xfId="0" applyFont="1" applyFill="1" applyAlignment="1" applyProtection="1">
      <alignment horizontal="center"/>
    </xf>
    <xf numFmtId="0" fontId="12" fillId="7" borderId="0" xfId="0" applyFont="1" applyFill="1" applyBorder="1"/>
    <xf numFmtId="0" fontId="0" fillId="7" borderId="0" xfId="0" applyFill="1" applyBorder="1"/>
    <xf numFmtId="0" fontId="12" fillId="7" borderId="0" xfId="0" applyFont="1" applyFill="1" applyBorder="1" applyProtection="1"/>
    <xf numFmtId="0" fontId="0" fillId="7" borderId="0" xfId="0" applyFill="1" applyBorder="1" applyProtection="1"/>
    <xf numFmtId="0" fontId="3" fillId="7" borderId="50" xfId="0" applyFont="1" applyFill="1" applyBorder="1" applyAlignment="1" applyProtection="1">
      <alignment horizontal="center" vertical="center" wrapText="1"/>
    </xf>
    <xf numFmtId="0" fontId="16" fillId="7" borderId="55" xfId="0" applyFont="1" applyFill="1" applyBorder="1" applyAlignment="1" applyProtection="1">
      <alignment horizontal="center" vertical="center" wrapText="1"/>
    </xf>
    <xf numFmtId="166" fontId="25" fillId="0" borderId="60" xfId="1" applyNumberFormat="1" applyFont="1" applyBorder="1" applyAlignment="1" applyProtection="1">
      <alignment horizontal="left" vertical="top" wrapText="1"/>
    </xf>
    <xf numFmtId="0" fontId="26" fillId="7" borderId="0" xfId="0" applyFont="1" applyFill="1" applyBorder="1" applyAlignment="1" applyProtection="1">
      <alignment horizontal="left" vertical="top" wrapText="1"/>
    </xf>
    <xf numFmtId="44" fontId="28" fillId="7" borderId="0" xfId="1" applyFont="1" applyFill="1" applyBorder="1" applyAlignment="1" applyProtection="1">
      <alignment horizontal="left" vertical="top" wrapText="1"/>
    </xf>
    <xf numFmtId="42" fontId="27" fillId="7" borderId="0" xfId="0" applyNumberFormat="1" applyFont="1" applyFill="1" applyBorder="1" applyProtection="1"/>
    <xf numFmtId="0" fontId="13" fillId="7" borderId="0" xfId="0" applyFont="1" applyFill="1" applyBorder="1" applyAlignment="1" applyProtection="1">
      <alignment horizontal="left" vertical="top"/>
    </xf>
    <xf numFmtId="0" fontId="2" fillId="7" borderId="0" xfId="0" applyFont="1" applyFill="1" applyBorder="1" applyAlignment="1" applyProtection="1">
      <alignment horizontal="left" vertical="top" wrapText="1"/>
    </xf>
    <xf numFmtId="0" fontId="2" fillId="0" borderId="0" xfId="0" applyFont="1" applyBorder="1" applyAlignment="1" applyProtection="1">
      <alignment horizontal="left" vertical="top" wrapText="1"/>
    </xf>
    <xf numFmtId="166" fontId="25" fillId="6" borderId="54" xfId="1" applyNumberFormat="1" applyFont="1" applyFill="1" applyBorder="1" applyAlignment="1" applyProtection="1">
      <alignment horizontal="left" vertical="top" wrapText="1"/>
      <protection locked="0"/>
    </xf>
    <xf numFmtId="166" fontId="25" fillId="6" borderId="94" xfId="1" applyNumberFormat="1" applyFont="1" applyFill="1" applyBorder="1" applyAlignment="1" applyProtection="1">
      <alignment horizontal="left" vertical="top" wrapText="1"/>
      <protection locked="0"/>
    </xf>
    <xf numFmtId="0" fontId="21" fillId="7" borderId="32" xfId="0" applyFont="1" applyFill="1" applyBorder="1" applyAlignment="1" applyProtection="1">
      <alignment horizontal="center" vertical="center"/>
    </xf>
    <xf numFmtId="0" fontId="21" fillId="7" borderId="35" xfId="0" applyFont="1" applyFill="1" applyBorder="1" applyAlignment="1" applyProtection="1">
      <alignment horizontal="center" vertical="center"/>
    </xf>
    <xf numFmtId="0" fontId="18" fillId="7" borderId="19" xfId="0" applyFont="1" applyFill="1" applyBorder="1" applyAlignment="1" applyProtection="1">
      <alignment horizontal="left" vertical="center"/>
    </xf>
    <xf numFmtId="0" fontId="6" fillId="7" borderId="45" xfId="3" applyFont="1" applyFill="1" applyBorder="1" applyAlignment="1" applyProtection="1">
      <alignment vertical="center" wrapText="1"/>
    </xf>
    <xf numFmtId="0" fontId="18" fillId="7" borderId="12" xfId="3" applyFont="1" applyFill="1" applyBorder="1" applyAlignment="1" applyProtection="1">
      <alignment horizontal="left" vertical="center" wrapText="1"/>
    </xf>
    <xf numFmtId="0" fontId="0" fillId="7" borderId="0" xfId="0" applyFill="1" applyProtection="1"/>
    <xf numFmtId="0" fontId="16" fillId="7" borderId="25" xfId="0" applyFont="1" applyFill="1" applyBorder="1" applyAlignment="1" applyProtection="1">
      <alignment horizontal="left" vertical="top" wrapText="1"/>
    </xf>
    <xf numFmtId="43" fontId="21" fillId="7" borderId="32" xfId="0" applyNumberFormat="1" applyFont="1" applyFill="1" applyBorder="1" applyAlignment="1" applyProtection="1">
      <alignment horizontal="center" vertical="center"/>
    </xf>
    <xf numFmtId="43" fontId="0" fillId="7" borderId="42" xfId="0" applyNumberFormat="1" applyFill="1" applyBorder="1" applyProtection="1"/>
    <xf numFmtId="0" fontId="0" fillId="7" borderId="0" xfId="0" applyFill="1"/>
    <xf numFmtId="0" fontId="55" fillId="7" borderId="0" xfId="0" applyFont="1" applyFill="1" applyProtection="1"/>
    <xf numFmtId="0" fontId="31" fillId="7" borderId="0" xfId="0" applyFont="1" applyFill="1" applyProtection="1"/>
    <xf numFmtId="0" fontId="2" fillId="7" borderId="0" xfId="0" applyFont="1" applyFill="1" applyAlignment="1" applyProtection="1">
      <alignment horizontal="left" vertical="center" wrapText="1"/>
    </xf>
    <xf numFmtId="0" fontId="7" fillId="7" borderId="0" xfId="0" applyFont="1" applyFill="1" applyBorder="1" applyAlignment="1" applyProtection="1">
      <alignment horizontal="center" vertical="center"/>
    </xf>
    <xf numFmtId="0" fontId="19" fillId="7" borderId="83" xfId="0" applyFont="1" applyFill="1" applyBorder="1" applyAlignment="1" applyProtection="1">
      <alignment horizontal="center"/>
    </xf>
    <xf numFmtId="0" fontId="19" fillId="7" borderId="0" xfId="0" applyFont="1" applyFill="1" applyProtection="1"/>
    <xf numFmtId="0" fontId="7" fillId="7" borderId="0" xfId="0" applyFont="1" applyFill="1" applyBorder="1" applyAlignment="1" applyProtection="1">
      <alignment horizontal="left" vertical="center"/>
    </xf>
    <xf numFmtId="0" fontId="19" fillId="7" borderId="0" xfId="0" applyFont="1" applyFill="1" applyBorder="1" applyAlignment="1" applyProtection="1">
      <alignment horizontal="center"/>
    </xf>
    <xf numFmtId="0" fontId="7" fillId="7" borderId="0" xfId="0" applyFont="1" applyFill="1" applyAlignment="1" applyProtection="1">
      <alignment vertical="center"/>
    </xf>
    <xf numFmtId="0" fontId="19" fillId="7" borderId="0" xfId="0" applyFont="1" applyFill="1" applyAlignment="1" applyProtection="1">
      <alignment horizontal="left"/>
    </xf>
    <xf numFmtId="0" fontId="19" fillId="7" borderId="0" xfId="0" applyFont="1" applyFill="1" applyBorder="1" applyProtection="1"/>
    <xf numFmtId="0" fontId="7" fillId="0" borderId="0" xfId="0" applyFont="1" applyFill="1" applyAlignment="1" applyProtection="1">
      <alignment vertical="center"/>
    </xf>
    <xf numFmtId="0" fontId="19" fillId="0" borderId="0" xfId="0" applyFont="1" applyFill="1" applyProtection="1"/>
    <xf numFmtId="0" fontId="7" fillId="0" borderId="0" xfId="0" applyFont="1" applyFill="1" applyAlignment="1" applyProtection="1">
      <alignment horizontal="left" vertical="center"/>
    </xf>
    <xf numFmtId="0" fontId="0" fillId="0" borderId="0" xfId="0" applyAlignment="1" applyProtection="1">
      <alignment horizontal="left"/>
    </xf>
    <xf numFmtId="0" fontId="7" fillId="7" borderId="0" xfId="0" applyFont="1" applyFill="1" applyAlignment="1" applyProtection="1">
      <alignment horizontal="left" vertical="center"/>
    </xf>
    <xf numFmtId="0" fontId="7" fillId="7" borderId="0" xfId="0" applyFont="1" applyFill="1" applyBorder="1" applyAlignment="1" applyProtection="1">
      <alignment vertical="center"/>
    </xf>
    <xf numFmtId="0" fontId="0" fillId="7" borderId="0" xfId="0" applyFill="1" applyAlignment="1" applyProtection="1">
      <alignment horizontal="left"/>
    </xf>
    <xf numFmtId="0" fontId="7" fillId="0" borderId="0" xfId="0" applyFont="1" applyFill="1" applyAlignment="1" applyProtection="1">
      <alignment horizontal="center" vertical="center"/>
    </xf>
    <xf numFmtId="0" fontId="6" fillId="7" borderId="0" xfId="0" applyFont="1" applyFill="1" applyProtection="1"/>
    <xf numFmtId="0" fontId="6" fillId="0" borderId="0" xfId="0" applyFont="1" applyProtection="1"/>
    <xf numFmtId="0" fontId="6" fillId="0" borderId="0" xfId="0" applyFont="1" applyAlignment="1" applyProtection="1">
      <alignment vertical="center" wrapText="1"/>
    </xf>
    <xf numFmtId="0" fontId="6" fillId="0" borderId="0" xfId="0" applyFont="1" applyAlignment="1" applyProtection="1">
      <alignment vertical="center"/>
    </xf>
    <xf numFmtId="0" fontId="87" fillId="0" borderId="0" xfId="0" applyFont="1" applyBorder="1"/>
    <xf numFmtId="0" fontId="87" fillId="0" borderId="0" xfId="0" applyFont="1"/>
    <xf numFmtId="0" fontId="26" fillId="7" borderId="0" xfId="0" applyFont="1" applyFill="1" applyBorder="1" applyAlignment="1" applyProtection="1"/>
    <xf numFmtId="42" fontId="2" fillId="7" borderId="0" xfId="0" applyNumberFormat="1" applyFont="1" applyFill="1" applyBorder="1" applyAlignment="1" applyProtection="1"/>
    <xf numFmtId="0" fontId="26" fillId="7" borderId="0" xfId="0" applyFont="1" applyFill="1" applyBorder="1" applyAlignment="1" applyProtection="1">
      <alignment horizontal="center"/>
    </xf>
    <xf numFmtId="9" fontId="26" fillId="7" borderId="0" xfId="0" applyNumberFormat="1" applyFont="1" applyFill="1" applyBorder="1" applyAlignment="1" applyProtection="1">
      <alignment horizontal="center"/>
    </xf>
    <xf numFmtId="0" fontId="24" fillId="7" borderId="0" xfId="0" applyFont="1" applyFill="1" applyBorder="1" applyAlignment="1" applyProtection="1">
      <alignment horizontal="center"/>
    </xf>
    <xf numFmtId="0" fontId="13" fillId="7" borderId="0" xfId="0" applyFont="1" applyFill="1" applyBorder="1" applyProtection="1"/>
    <xf numFmtId="42" fontId="0" fillId="7" borderId="0" xfId="0" applyNumberFormat="1" applyFill="1" applyBorder="1" applyProtection="1"/>
    <xf numFmtId="0" fontId="0" fillId="7" borderId="0" xfId="0" applyFill="1" applyBorder="1" applyAlignment="1" applyProtection="1">
      <alignment horizontal="center"/>
    </xf>
    <xf numFmtId="9" fontId="0" fillId="7" borderId="0" xfId="0" applyNumberFormat="1" applyFill="1" applyBorder="1" applyAlignment="1" applyProtection="1">
      <alignment horizontal="center"/>
    </xf>
    <xf numFmtId="0" fontId="12" fillId="7" borderId="0" xfId="0" applyFont="1" applyFill="1" applyAlignment="1">
      <alignment horizontal="center"/>
    </xf>
    <xf numFmtId="0" fontId="47" fillId="7" borderId="0" xfId="0" applyFont="1" applyFill="1" applyBorder="1" applyAlignment="1">
      <alignment vertical="center" wrapText="1"/>
    </xf>
    <xf numFmtId="0" fontId="2" fillId="7" borderId="0" xfId="0" applyFont="1" applyFill="1" applyBorder="1" applyAlignment="1">
      <alignment vertical="top" wrapText="1"/>
    </xf>
    <xf numFmtId="0" fontId="2" fillId="7" borderId="0" xfId="0" applyFont="1" applyFill="1" applyBorder="1"/>
    <xf numFmtId="0" fontId="3" fillId="7" borderId="65" xfId="0" applyFont="1" applyFill="1" applyBorder="1" applyAlignment="1">
      <alignment horizontal="center" vertical="center" wrapText="1"/>
    </xf>
    <xf numFmtId="0" fontId="3" fillId="7" borderId="65" xfId="0" applyFont="1" applyFill="1" applyBorder="1" applyAlignment="1">
      <alignment horizontal="center" vertical="center"/>
    </xf>
    <xf numFmtId="0" fontId="3" fillId="7" borderId="66" xfId="0" applyFont="1" applyFill="1" applyBorder="1" applyAlignment="1">
      <alignment horizontal="center" vertical="center" wrapText="1"/>
    </xf>
    <xf numFmtId="166" fontId="25" fillId="0" borderId="60" xfId="1" applyNumberFormat="1" applyFont="1" applyBorder="1"/>
    <xf numFmtId="0" fontId="25" fillId="6" borderId="54" xfId="0" applyFont="1" applyFill="1" applyBorder="1" applyProtection="1">
      <protection locked="0"/>
    </xf>
    <xf numFmtId="0" fontId="28" fillId="6" borderId="50" xfId="0" applyFont="1" applyFill="1" applyBorder="1" applyAlignment="1" applyProtection="1">
      <protection locked="0"/>
    </xf>
    <xf numFmtId="0" fontId="25" fillId="6" borderId="56" xfId="0" applyFont="1" applyFill="1" applyBorder="1" applyAlignment="1" applyProtection="1">
      <protection locked="0"/>
    </xf>
    <xf numFmtId="0" fontId="28" fillId="6" borderId="57" xfId="0" applyFont="1" applyFill="1" applyBorder="1" applyAlignment="1" applyProtection="1">
      <protection locked="0"/>
    </xf>
    <xf numFmtId="0" fontId="0" fillId="7" borderId="0" xfId="0" applyFont="1" applyFill="1" applyBorder="1" applyProtection="1"/>
    <xf numFmtId="0" fontId="12" fillId="7" borderId="0" xfId="0" applyFont="1" applyFill="1" applyProtection="1"/>
    <xf numFmtId="0" fontId="25" fillId="7" borderId="0" xfId="0" applyFont="1" applyFill="1" applyBorder="1" applyAlignment="1" applyProtection="1">
      <alignment vertical="top" wrapText="1"/>
    </xf>
    <xf numFmtId="0" fontId="25" fillId="0" borderId="0" xfId="0" applyFont="1" applyBorder="1" applyAlignment="1" applyProtection="1">
      <alignment vertical="top" wrapText="1"/>
    </xf>
    <xf numFmtId="0" fontId="25" fillId="0" borderId="83" xfId="0" applyFont="1" applyBorder="1" applyAlignment="1" applyProtection="1">
      <alignment horizontal="center" vertical="center" wrapText="1"/>
    </xf>
    <xf numFmtId="0" fontId="2" fillId="0" borderId="0" xfId="0" applyFont="1" applyBorder="1" applyProtection="1"/>
    <xf numFmtId="0" fontId="31" fillId="7" borderId="0" xfId="0" applyFont="1" applyFill="1" applyBorder="1" applyAlignment="1" applyProtection="1">
      <alignment horizontal="right"/>
    </xf>
    <xf numFmtId="44" fontId="24" fillId="7" borderId="0" xfId="1" applyFont="1" applyFill="1" applyBorder="1" applyProtection="1"/>
    <xf numFmtId="44" fontId="24" fillId="0" borderId="0" xfId="1" applyFont="1" applyBorder="1" applyProtection="1"/>
    <xf numFmtId="44" fontId="0" fillId="7" borderId="0" xfId="1" applyFont="1" applyFill="1" applyBorder="1" applyProtection="1"/>
    <xf numFmtId="44" fontId="25" fillId="7" borderId="0" xfId="1" applyFont="1" applyFill="1" applyBorder="1" applyAlignment="1" applyProtection="1">
      <alignment vertical="top" wrapText="1"/>
    </xf>
    <xf numFmtId="0" fontId="25" fillId="7" borderId="50" xfId="0" applyFont="1" applyFill="1" applyBorder="1" applyAlignment="1" applyProtection="1">
      <alignment horizontal="center" vertical="top" wrapText="1"/>
    </xf>
    <xf numFmtId="0" fontId="25" fillId="7" borderId="55" xfId="0" applyFont="1" applyFill="1" applyBorder="1" applyAlignment="1" applyProtection="1">
      <alignment horizontal="center" vertical="top" wrapText="1"/>
    </xf>
    <xf numFmtId="0" fontId="2" fillId="7" borderId="0" xfId="0" applyFont="1" applyFill="1" applyBorder="1" applyProtection="1"/>
    <xf numFmtId="0" fontId="26" fillId="7" borderId="0" xfId="0" applyFont="1" applyFill="1" applyBorder="1" applyProtection="1"/>
    <xf numFmtId="42" fontId="26" fillId="7" borderId="0" xfId="0" applyNumberFormat="1" applyFont="1" applyFill="1" applyBorder="1" applyAlignment="1" applyProtection="1">
      <alignment horizontal="left"/>
    </xf>
    <xf numFmtId="44" fontId="2" fillId="7" borderId="0" xfId="1" applyFont="1" applyFill="1" applyBorder="1" applyAlignment="1" applyProtection="1">
      <alignment horizontal="left"/>
    </xf>
    <xf numFmtId="0" fontId="27" fillId="7" borderId="0" xfId="0" applyFont="1" applyFill="1" applyBorder="1" applyAlignment="1" applyProtection="1">
      <alignment horizontal="left"/>
    </xf>
    <xf numFmtId="44" fontId="0" fillId="0" borderId="0" xfId="1" applyFont="1" applyBorder="1" applyProtection="1"/>
    <xf numFmtId="166" fontId="3" fillId="0" borderId="60" xfId="1" applyNumberFormat="1" applyFont="1" applyBorder="1" applyProtection="1"/>
    <xf numFmtId="166" fontId="3" fillId="0" borderId="67" xfId="1" applyNumberFormat="1" applyFont="1" applyBorder="1" applyProtection="1"/>
    <xf numFmtId="0" fontId="3" fillId="7" borderId="0" xfId="0" applyFont="1" applyFill="1" applyBorder="1" applyAlignment="1" applyProtection="1">
      <alignment horizontal="right"/>
    </xf>
    <xf numFmtId="0" fontId="25" fillId="7" borderId="72" xfId="0" applyFont="1" applyFill="1" applyBorder="1" applyAlignment="1" applyProtection="1">
      <alignment horizontal="center" vertical="top" wrapText="1"/>
    </xf>
    <xf numFmtId="6" fontId="26" fillId="0" borderId="0" xfId="0" applyNumberFormat="1" applyFont="1" applyBorder="1" applyAlignment="1" applyProtection="1">
      <alignment horizontal="left"/>
    </xf>
    <xf numFmtId="44" fontId="0" fillId="7" borderId="0" xfId="0" applyNumberFormat="1" applyFill="1" applyBorder="1" applyProtection="1"/>
    <xf numFmtId="42" fontId="24" fillId="7" borderId="0" xfId="0" applyNumberFormat="1" applyFont="1" applyFill="1" applyBorder="1" applyProtection="1"/>
    <xf numFmtId="0" fontId="25" fillId="7" borderId="50" xfId="0" applyFont="1" applyFill="1" applyBorder="1" applyAlignment="1" applyProtection="1">
      <alignment horizontal="center" vertical="center" wrapText="1"/>
    </xf>
    <xf numFmtId="0" fontId="25" fillId="7" borderId="72" xfId="0" applyFont="1" applyFill="1" applyBorder="1" applyAlignment="1" applyProtection="1">
      <alignment horizontal="center" vertical="center" wrapText="1"/>
    </xf>
    <xf numFmtId="0" fontId="12" fillId="0" borderId="0" xfId="0" applyFont="1" applyBorder="1" applyProtection="1"/>
    <xf numFmtId="44" fontId="12" fillId="7" borderId="0" xfId="0" applyNumberFormat="1" applyFont="1" applyFill="1" applyBorder="1" applyProtection="1"/>
    <xf numFmtId="0" fontId="3" fillId="7" borderId="63" xfId="0" applyFont="1" applyFill="1" applyBorder="1" applyAlignment="1" applyProtection="1">
      <alignment horizontal="center" vertical="center"/>
    </xf>
    <xf numFmtId="166" fontId="28" fillId="7" borderId="60" xfId="1" applyNumberFormat="1" applyFont="1" applyFill="1" applyBorder="1" applyAlignment="1" applyProtection="1">
      <alignment horizontal="left" vertical="top" wrapText="1"/>
    </xf>
    <xf numFmtId="42" fontId="3" fillId="7" borderId="0" xfId="0" applyNumberFormat="1" applyFont="1" applyFill="1" applyBorder="1" applyProtection="1"/>
    <xf numFmtId="0" fontId="3" fillId="7" borderId="0" xfId="0" applyFont="1" applyFill="1" applyBorder="1" applyProtection="1"/>
    <xf numFmtId="0" fontId="19" fillId="0" borderId="0" xfId="0" applyFont="1" applyBorder="1" applyProtection="1"/>
    <xf numFmtId="0" fontId="31" fillId="0" borderId="0" xfId="0" applyFont="1" applyBorder="1" applyAlignment="1" applyProtection="1">
      <alignment horizontal="right"/>
    </xf>
    <xf numFmtId="42" fontId="24" fillId="0" borderId="0" xfId="0" applyNumberFormat="1" applyFont="1" applyBorder="1" applyProtection="1"/>
    <xf numFmtId="0" fontId="3" fillId="7" borderId="10" xfId="0" applyFont="1" applyFill="1" applyBorder="1" applyAlignment="1" applyProtection="1">
      <alignment horizontal="center" vertical="center"/>
    </xf>
    <xf numFmtId="166" fontId="26" fillId="7" borderId="60" xfId="1" applyNumberFormat="1" applyFont="1" applyFill="1" applyBorder="1" applyAlignment="1" applyProtection="1">
      <alignment horizontal="left" vertical="top" wrapText="1"/>
    </xf>
    <xf numFmtId="0" fontId="3" fillId="7" borderId="0" xfId="0" applyFont="1" applyFill="1" applyBorder="1" applyAlignment="1" applyProtection="1">
      <alignment vertical="top"/>
    </xf>
    <xf numFmtId="0" fontId="31" fillId="7" borderId="0" xfId="0" applyFont="1" applyFill="1" applyBorder="1" applyAlignment="1" applyProtection="1">
      <alignment vertical="top"/>
    </xf>
    <xf numFmtId="9" fontId="24" fillId="7" borderId="0" xfId="0" applyNumberFormat="1" applyFont="1" applyFill="1" applyBorder="1" applyAlignment="1" applyProtection="1">
      <alignment horizontal="right"/>
    </xf>
    <xf numFmtId="0" fontId="25" fillId="7" borderId="55" xfId="0" applyFont="1" applyFill="1" applyBorder="1" applyAlignment="1" applyProtection="1">
      <alignment horizontal="center" vertical="center" wrapText="1"/>
    </xf>
    <xf numFmtId="44" fontId="0" fillId="7" borderId="0" xfId="0" applyNumberFormat="1" applyFill="1" applyProtection="1"/>
    <xf numFmtId="0" fontId="35" fillId="7" borderId="0" xfId="0" applyFont="1" applyFill="1" applyProtection="1"/>
    <xf numFmtId="42" fontId="0" fillId="7" borderId="0" xfId="0" applyNumberFormat="1" applyFill="1" applyProtection="1"/>
    <xf numFmtId="44" fontId="71" fillId="6" borderId="130" xfId="1" applyFont="1" applyFill="1" applyBorder="1" applyProtection="1">
      <protection locked="0"/>
    </xf>
    <xf numFmtId="44" fontId="75" fillId="7" borderId="0" xfId="1" applyFont="1" applyFill="1" applyBorder="1" applyProtection="1"/>
    <xf numFmtId="44" fontId="86" fillId="7" borderId="21" xfId="1" applyFont="1" applyFill="1" applyBorder="1" applyProtection="1"/>
    <xf numFmtId="44" fontId="77" fillId="7" borderId="0" xfId="1" applyFont="1" applyFill="1" applyBorder="1" applyAlignment="1" applyProtection="1">
      <alignment horizontal="center"/>
    </xf>
    <xf numFmtId="0" fontId="65" fillId="7" borderId="0" xfId="0" applyFont="1" applyFill="1" applyProtection="1"/>
    <xf numFmtId="0" fontId="14" fillId="7" borderId="0" xfId="0" applyFont="1" applyFill="1" applyAlignment="1" applyProtection="1">
      <alignment horizontal="center"/>
    </xf>
    <xf numFmtId="0" fontId="67" fillId="7" borderId="0" xfId="0" applyFont="1" applyFill="1" applyAlignment="1" applyProtection="1">
      <alignment horizontal="left" vertical="center"/>
    </xf>
    <xf numFmtId="0" fontId="50" fillId="7" borderId="0" xfId="0" applyFont="1" applyFill="1" applyProtection="1"/>
    <xf numFmtId="0" fontId="13" fillId="7" borderId="0" xfId="0" applyFont="1" applyFill="1" applyAlignment="1" applyProtection="1">
      <alignment horizontal="center"/>
    </xf>
    <xf numFmtId="0" fontId="67" fillId="7" borderId="0" xfId="0" applyFont="1" applyFill="1" applyAlignment="1" applyProtection="1">
      <alignment horizontal="center" vertical="center"/>
    </xf>
    <xf numFmtId="0" fontId="13" fillId="7" borderId="0" xfId="0" applyFont="1" applyFill="1" applyAlignment="1" applyProtection="1">
      <alignment horizontal="right"/>
    </xf>
    <xf numFmtId="0" fontId="13" fillId="7" borderId="23" xfId="0" applyFont="1" applyFill="1" applyBorder="1" applyAlignment="1" applyProtection="1">
      <alignment horizontal="left"/>
    </xf>
    <xf numFmtId="0" fontId="13" fillId="7" borderId="19" xfId="0" applyFont="1" applyFill="1" applyBorder="1" applyAlignment="1" applyProtection="1">
      <alignment horizontal="left"/>
    </xf>
    <xf numFmtId="0" fontId="13" fillId="7" borderId="0" xfId="0" applyFont="1" applyFill="1" applyAlignment="1" applyProtection="1">
      <alignment horizontal="left"/>
    </xf>
    <xf numFmtId="0" fontId="68" fillId="7" borderId="0" xfId="0" applyFont="1" applyFill="1" applyProtection="1"/>
    <xf numFmtId="0" fontId="69" fillId="7" borderId="0" xfId="0" applyFont="1" applyFill="1" applyProtection="1"/>
    <xf numFmtId="0" fontId="13" fillId="0" borderId="129" xfId="0" applyFont="1" applyFill="1" applyBorder="1" applyAlignment="1" applyProtection="1">
      <alignment horizontal="center"/>
    </xf>
    <xf numFmtId="0" fontId="13" fillId="0" borderId="130" xfId="0" applyFont="1" applyFill="1" applyBorder="1" applyAlignment="1" applyProtection="1">
      <alignment horizontal="center"/>
    </xf>
    <xf numFmtId="0" fontId="13" fillId="0" borderId="129" xfId="0" applyFont="1" applyFill="1" applyBorder="1" applyProtection="1"/>
    <xf numFmtId="0" fontId="13" fillId="0" borderId="0" xfId="0" applyFont="1" applyFill="1" applyProtection="1"/>
    <xf numFmtId="0" fontId="13" fillId="0" borderId="130" xfId="0" applyFont="1" applyFill="1" applyBorder="1" applyProtection="1"/>
    <xf numFmtId="0" fontId="13" fillId="7" borderId="0" xfId="0" applyFont="1" applyFill="1" applyProtection="1"/>
    <xf numFmtId="0" fontId="29" fillId="0" borderId="129" xfId="0" applyFont="1" applyFill="1" applyBorder="1" applyAlignment="1" applyProtection="1">
      <alignment horizontal="center"/>
    </xf>
    <xf numFmtId="44" fontId="13" fillId="0" borderId="130" xfId="1" applyFont="1" applyFill="1" applyBorder="1" applyProtection="1"/>
    <xf numFmtId="165" fontId="12" fillId="7" borderId="0" xfId="0" applyNumberFormat="1" applyFont="1" applyFill="1" applyProtection="1"/>
    <xf numFmtId="0" fontId="12" fillId="0" borderId="129" xfId="0" applyFont="1" applyFill="1" applyBorder="1" applyProtection="1"/>
    <xf numFmtId="170" fontId="12" fillId="0" borderId="0" xfId="0" applyNumberFormat="1" applyFont="1" applyFill="1" applyAlignment="1" applyProtection="1">
      <alignment horizontal="center"/>
    </xf>
    <xf numFmtId="44" fontId="12" fillId="0" borderId="130" xfId="1" applyFont="1" applyFill="1" applyBorder="1" applyProtection="1"/>
    <xf numFmtId="44" fontId="12" fillId="7" borderId="0" xfId="0" applyNumberFormat="1" applyFont="1" applyFill="1" applyAlignment="1" applyProtection="1">
      <alignment horizontal="center"/>
    </xf>
    <xf numFmtId="2" fontId="12" fillId="0" borderId="0" xfId="0" applyNumberFormat="1" applyFont="1" applyFill="1" applyAlignment="1" applyProtection="1">
      <alignment horizontal="center"/>
    </xf>
    <xf numFmtId="0" fontId="12" fillId="0" borderId="129" xfId="0" applyFont="1" applyFill="1" applyBorder="1" applyAlignment="1" applyProtection="1">
      <alignment wrapText="1"/>
    </xf>
    <xf numFmtId="0" fontId="2" fillId="7" borderId="0" xfId="0" applyFont="1" applyFill="1" applyAlignment="1" applyProtection="1">
      <alignment horizontal="left"/>
    </xf>
    <xf numFmtId="165" fontId="13" fillId="7" borderId="133" xfId="0" applyNumberFormat="1" applyFont="1" applyFill="1" applyBorder="1" applyAlignment="1" applyProtection="1">
      <alignment horizontal="right" wrapText="1"/>
    </xf>
    <xf numFmtId="165" fontId="13" fillId="9" borderId="124" xfId="0" applyNumberFormat="1" applyFont="1" applyFill="1" applyBorder="1" applyAlignment="1" applyProtection="1">
      <alignment horizontal="right" wrapText="1"/>
    </xf>
    <xf numFmtId="0" fontId="40" fillId="7" borderId="129" xfId="0" applyFont="1" applyFill="1" applyBorder="1" applyProtection="1"/>
    <xf numFmtId="44" fontId="12" fillId="0" borderId="130" xfId="1" applyFont="1" applyBorder="1" applyProtection="1"/>
    <xf numFmtId="0" fontId="71" fillId="7" borderId="129" xfId="0" quotePrefix="1" applyFont="1" applyFill="1" applyBorder="1" applyProtection="1"/>
    <xf numFmtId="0" fontId="71" fillId="0" borderId="0" xfId="0" applyFont="1" applyProtection="1"/>
    <xf numFmtId="0" fontId="72" fillId="7" borderId="0" xfId="0" applyFont="1" applyFill="1" applyProtection="1"/>
    <xf numFmtId="0" fontId="12" fillId="7" borderId="129" xfId="0" applyFont="1" applyFill="1" applyBorder="1" applyProtection="1"/>
    <xf numFmtId="0" fontId="13" fillId="0" borderId="0" xfId="0" applyFont="1" applyAlignment="1" applyProtection="1">
      <alignment horizontal="right"/>
    </xf>
    <xf numFmtId="0" fontId="13" fillId="0" borderId="0" xfId="0" applyFont="1" applyProtection="1"/>
    <xf numFmtId="0" fontId="70" fillId="7" borderId="129" xfId="0" applyFont="1" applyFill="1" applyBorder="1" applyAlignment="1" applyProtection="1">
      <alignment horizontal="center"/>
    </xf>
    <xf numFmtId="0" fontId="85" fillId="7" borderId="63" xfId="0" applyFont="1" applyFill="1" applyBorder="1" applyAlignment="1" applyProtection="1">
      <alignment horizontal="center"/>
    </xf>
    <xf numFmtId="0" fontId="70" fillId="7" borderId="129" xfId="0" applyFont="1" applyFill="1" applyBorder="1" applyProtection="1"/>
    <xf numFmtId="0" fontId="12" fillId="0" borderId="0" xfId="0" applyFont="1" applyAlignment="1" applyProtection="1">
      <alignment horizontal="right"/>
    </xf>
    <xf numFmtId="9" fontId="12" fillId="0" borderId="130" xfId="0" applyNumberFormat="1" applyFont="1" applyBorder="1" applyAlignment="1" applyProtection="1">
      <alignment horizontal="center"/>
    </xf>
    <xf numFmtId="0" fontId="40" fillId="7" borderId="129" xfId="0" applyFont="1" applyFill="1" applyBorder="1" applyAlignment="1" applyProtection="1">
      <alignment horizontal="center"/>
    </xf>
    <xf numFmtId="169" fontId="85" fillId="7" borderId="143" xfId="0" applyNumberFormat="1" applyFont="1" applyFill="1" applyBorder="1" applyAlignment="1" applyProtection="1">
      <alignment horizontal="center"/>
    </xf>
    <xf numFmtId="169" fontId="12" fillId="7" borderId="0" xfId="0" applyNumberFormat="1" applyFont="1" applyFill="1" applyProtection="1"/>
    <xf numFmtId="0" fontId="81" fillId="7" borderId="145" xfId="0" applyFont="1" applyFill="1" applyBorder="1" applyProtection="1"/>
    <xf numFmtId="0" fontId="82" fillId="0" borderId="146" xfId="0" applyFont="1" applyBorder="1" applyAlignment="1" applyProtection="1">
      <alignment horizontal="right"/>
    </xf>
    <xf numFmtId="0" fontId="40" fillId="7" borderId="0" xfId="0" applyFont="1" applyFill="1" applyBorder="1" applyAlignment="1" applyProtection="1">
      <alignment horizontal="center"/>
    </xf>
    <xf numFmtId="0" fontId="81" fillId="7" borderId="148" xfId="0" applyFont="1" applyFill="1" applyBorder="1" applyAlignment="1" applyProtection="1">
      <alignment horizontal="center"/>
    </xf>
    <xf numFmtId="0" fontId="82" fillId="0" borderId="149" xfId="0" applyFont="1" applyBorder="1" applyAlignment="1" applyProtection="1">
      <alignment horizontal="right"/>
    </xf>
    <xf numFmtId="0" fontId="85" fillId="7" borderId="143" xfId="0" applyFont="1" applyFill="1" applyBorder="1" applyAlignment="1" applyProtection="1">
      <alignment horizontal="center"/>
    </xf>
    <xf numFmtId="0" fontId="70" fillId="7" borderId="129" xfId="0" applyFont="1" applyFill="1" applyBorder="1" applyAlignment="1" applyProtection="1">
      <alignment horizontal="left" vertical="center"/>
    </xf>
    <xf numFmtId="0" fontId="12" fillId="7" borderId="127" xfId="0" applyFont="1" applyFill="1" applyBorder="1" applyProtection="1"/>
    <xf numFmtId="0" fontId="12" fillId="0" borderId="32" xfId="0" applyFont="1" applyBorder="1" applyProtection="1"/>
    <xf numFmtId="44" fontId="12" fillId="0" borderId="126" xfId="0" applyNumberFormat="1" applyFont="1" applyBorder="1" applyProtection="1"/>
    <xf numFmtId="44" fontId="12" fillId="7" borderId="0" xfId="0" applyNumberFormat="1" applyFont="1" applyFill="1" applyProtection="1"/>
    <xf numFmtId="44" fontId="12" fillId="0" borderId="0" xfId="0" applyNumberFormat="1" applyFont="1" applyProtection="1"/>
    <xf numFmtId="165" fontId="13" fillId="7" borderId="10" xfId="0" applyNumberFormat="1" applyFont="1" applyFill="1" applyBorder="1" applyProtection="1"/>
    <xf numFmtId="0" fontId="12" fillId="0" borderId="11" xfId="0" applyFont="1" applyBorder="1" applyProtection="1"/>
    <xf numFmtId="44" fontId="12" fillId="0" borderId="12" xfId="1" applyFont="1" applyFill="1" applyBorder="1" applyProtection="1"/>
    <xf numFmtId="0" fontId="13" fillId="7" borderId="13" xfId="0" applyFont="1" applyFill="1" applyBorder="1" applyAlignment="1" applyProtection="1">
      <alignment horizontal="left"/>
    </xf>
    <xf numFmtId="44" fontId="12" fillId="0" borderId="0" xfId="1" applyFont="1" applyBorder="1" applyAlignment="1" applyProtection="1"/>
    <xf numFmtId="44" fontId="12" fillId="7" borderId="0" xfId="1" applyFont="1" applyFill="1" applyBorder="1" applyAlignment="1" applyProtection="1"/>
    <xf numFmtId="0" fontId="40" fillId="7" borderId="0" xfId="0" applyFont="1" applyFill="1" applyProtection="1"/>
    <xf numFmtId="0" fontId="40" fillId="7" borderId="0" xfId="0" applyFont="1" applyFill="1" applyAlignment="1" applyProtection="1">
      <alignment horizontal="center"/>
    </xf>
    <xf numFmtId="0" fontId="12" fillId="7" borderId="119" xfId="0" applyFont="1" applyFill="1" applyBorder="1" applyProtection="1"/>
    <xf numFmtId="44" fontId="12" fillId="0" borderId="121" xfId="1" applyFont="1" applyBorder="1" applyAlignment="1" applyProtection="1"/>
    <xf numFmtId="0" fontId="40" fillId="7" borderId="119" xfId="0" applyFont="1" applyFill="1" applyBorder="1" applyAlignment="1" applyProtection="1">
      <alignment vertical="center"/>
    </xf>
    <xf numFmtId="44" fontId="69" fillId="0" borderId="0" xfId="0" applyNumberFormat="1" applyFont="1" applyAlignment="1" applyProtection="1">
      <alignment vertical="center"/>
    </xf>
    <xf numFmtId="44" fontId="12" fillId="0" borderId="122" xfId="0" applyNumberFormat="1" applyFont="1" applyBorder="1" applyAlignment="1" applyProtection="1">
      <alignment vertical="center"/>
    </xf>
    <xf numFmtId="0" fontId="69" fillId="7" borderId="119" xfId="0" applyFont="1" applyFill="1" applyBorder="1" applyProtection="1"/>
    <xf numFmtId="44" fontId="69" fillId="0" borderId="0" xfId="0" applyNumberFormat="1" applyFont="1" applyProtection="1"/>
    <xf numFmtId="0" fontId="2" fillId="0" borderId="121" xfId="0" applyFont="1" applyBorder="1" applyProtection="1"/>
    <xf numFmtId="0" fontId="69" fillId="7" borderId="0" xfId="0" applyFont="1" applyFill="1" applyAlignment="1" applyProtection="1">
      <alignment horizontal="center" vertical="center"/>
    </xf>
    <xf numFmtId="0" fontId="78" fillId="7" borderId="119" xfId="0" applyFont="1" applyFill="1" applyBorder="1" applyAlignment="1" applyProtection="1">
      <alignment horizontal="left" vertical="center"/>
    </xf>
    <xf numFmtId="0" fontId="79" fillId="7" borderId="119" xfId="0" quotePrefix="1" applyFont="1" applyFill="1" applyBorder="1" applyProtection="1"/>
    <xf numFmtId="0" fontId="5" fillId="0" borderId="0" xfId="0" applyFont="1" applyAlignment="1" applyProtection="1">
      <alignment horizontal="right"/>
    </xf>
    <xf numFmtId="44" fontId="12" fillId="0" borderId="121" xfId="0" applyNumberFormat="1" applyFont="1" applyBorder="1" applyProtection="1"/>
    <xf numFmtId="0" fontId="12" fillId="7" borderId="118" xfId="0" applyFont="1" applyFill="1" applyBorder="1" applyAlignment="1" applyProtection="1">
      <alignment wrapText="1"/>
    </xf>
    <xf numFmtId="0" fontId="12" fillId="0" borderId="117" xfId="0" applyFont="1" applyBorder="1" applyAlignment="1" applyProtection="1">
      <alignment wrapText="1"/>
    </xf>
    <xf numFmtId="0" fontId="12" fillId="0" borderId="116" xfId="0" applyFont="1" applyBorder="1" applyProtection="1"/>
    <xf numFmtId="0" fontId="13" fillId="7" borderId="0" xfId="0" applyFont="1" applyFill="1" applyAlignment="1" applyProtection="1">
      <alignment wrapText="1"/>
    </xf>
    <xf numFmtId="0" fontId="13" fillId="0" borderId="0" xfId="0" applyFont="1" applyAlignment="1" applyProtection="1">
      <alignment wrapText="1"/>
    </xf>
    <xf numFmtId="9" fontId="82" fillId="6" borderId="147" xfId="0" applyNumberFormat="1" applyFont="1" applyFill="1" applyBorder="1" applyAlignment="1" applyProtection="1">
      <alignment horizontal="center"/>
      <protection locked="0"/>
    </xf>
    <xf numFmtId="0" fontId="82" fillId="6" borderId="150" xfId="0" applyNumberFormat="1" applyFont="1" applyFill="1" applyBorder="1" applyAlignment="1" applyProtection="1">
      <alignment horizontal="center"/>
      <protection locked="0"/>
    </xf>
    <xf numFmtId="0" fontId="17" fillId="7" borderId="155" xfId="0" applyFont="1" applyFill="1" applyBorder="1" applyAlignment="1" applyProtection="1">
      <alignment horizontal="center" vertical="center" wrapText="1"/>
    </xf>
    <xf numFmtId="0" fontId="39" fillId="7" borderId="88" xfId="0" applyFont="1" applyFill="1" applyBorder="1" applyAlignment="1" applyProtection="1">
      <alignment horizontal="center"/>
    </xf>
    <xf numFmtId="0" fontId="17" fillId="7" borderId="88" xfId="0" applyFont="1" applyFill="1" applyBorder="1" applyAlignment="1" applyProtection="1">
      <alignment horizontal="center"/>
    </xf>
    <xf numFmtId="0" fontId="39" fillId="7" borderId="89" xfId="0" applyFont="1" applyFill="1" applyBorder="1" applyAlignment="1" applyProtection="1">
      <alignment horizontal="center"/>
    </xf>
    <xf numFmtId="0" fontId="17" fillId="7" borderId="154" xfId="0" applyFont="1" applyFill="1" applyBorder="1" applyAlignment="1" applyProtection="1">
      <alignment horizontal="center" vertical="center" wrapText="1"/>
    </xf>
    <xf numFmtId="44" fontId="39" fillId="7" borderId="80" xfId="1" applyFont="1" applyFill="1" applyBorder="1" applyAlignment="1" applyProtection="1">
      <alignment horizontal="left"/>
    </xf>
    <xf numFmtId="44" fontId="39" fillId="7" borderId="84" xfId="1" applyFont="1" applyFill="1" applyBorder="1" applyAlignment="1" applyProtection="1">
      <alignment horizontal="left"/>
    </xf>
    <xf numFmtId="44" fontId="18" fillId="7" borderId="153" xfId="0" applyNumberFormat="1" applyFont="1" applyFill="1" applyBorder="1" applyAlignment="1" applyProtection="1">
      <alignment vertical="center"/>
    </xf>
    <xf numFmtId="44" fontId="39" fillId="7" borderId="50" xfId="1" applyFont="1" applyFill="1" applyBorder="1" applyAlignment="1" applyProtection="1">
      <alignment horizontal="left"/>
    </xf>
    <xf numFmtId="44" fontId="39" fillId="7" borderId="55" xfId="1" applyFont="1" applyFill="1" applyBorder="1" applyAlignment="1" applyProtection="1">
      <alignment horizontal="left"/>
    </xf>
    <xf numFmtId="44" fontId="18" fillId="7" borderId="152" xfId="0" applyNumberFormat="1" applyFont="1" applyFill="1" applyBorder="1" applyAlignment="1" applyProtection="1">
      <alignment vertical="center"/>
    </xf>
    <xf numFmtId="44" fontId="62" fillId="7" borderId="50" xfId="1" applyFont="1" applyFill="1" applyBorder="1" applyAlignment="1" applyProtection="1">
      <alignment horizontal="left"/>
    </xf>
    <xf numFmtId="44" fontId="62" fillId="7" borderId="55" xfId="1" applyFont="1" applyFill="1" applyBorder="1" applyAlignment="1" applyProtection="1">
      <alignment horizontal="left"/>
    </xf>
    <xf numFmtId="0" fontId="18" fillId="7" borderId="152" xfId="0" applyFont="1" applyFill="1" applyBorder="1" applyAlignment="1" applyProtection="1">
      <alignment vertical="center"/>
    </xf>
    <xf numFmtId="44" fontId="39" fillId="7" borderId="93" xfId="1" applyFont="1" applyFill="1" applyBorder="1" applyAlignment="1" applyProtection="1">
      <alignment horizontal="left"/>
    </xf>
    <xf numFmtId="44" fontId="39" fillId="7" borderId="62" xfId="1" applyFont="1" applyFill="1" applyBorder="1" applyAlignment="1" applyProtection="1">
      <alignment horizontal="left"/>
    </xf>
    <xf numFmtId="44" fontId="17" fillId="7" borderId="91" xfId="1" applyFont="1" applyFill="1" applyBorder="1" applyProtection="1"/>
    <xf numFmtId="44" fontId="17" fillId="7" borderId="92" xfId="1" applyFont="1" applyFill="1" applyBorder="1" applyProtection="1"/>
    <xf numFmtId="44" fontId="17" fillId="7" borderId="151" xfId="0" applyNumberFormat="1" applyFont="1" applyFill="1" applyBorder="1" applyAlignment="1" applyProtection="1"/>
    <xf numFmtId="0" fontId="0" fillId="7" borderId="0" xfId="0" applyFill="1" applyBorder="1" applyAlignment="1">
      <alignment horizontal="left"/>
    </xf>
    <xf numFmtId="0" fontId="89" fillId="10" borderId="119" xfId="0" applyFont="1" applyFill="1" applyBorder="1" applyAlignment="1" applyProtection="1">
      <alignment vertical="center" wrapText="1"/>
    </xf>
    <xf numFmtId="0" fontId="89" fillId="10" borderId="0" xfId="0" applyFont="1" applyFill="1" applyAlignment="1" applyProtection="1">
      <alignment vertical="center" wrapText="1"/>
    </xf>
    <xf numFmtId="44" fontId="90" fillId="10" borderId="120" xfId="1" applyFont="1" applyFill="1" applyBorder="1" applyAlignment="1" applyProtection="1">
      <alignment vertical="center"/>
    </xf>
    <xf numFmtId="0" fontId="0" fillId="7" borderId="0" xfId="0" applyFill="1" applyProtection="1"/>
    <xf numFmtId="0" fontId="3" fillId="7" borderId="0" xfId="0" applyFont="1" applyFill="1" applyBorder="1" applyAlignment="1" applyProtection="1">
      <alignment horizontal="right"/>
    </xf>
    <xf numFmtId="0" fontId="24" fillId="7" borderId="0" xfId="0" applyFont="1" applyFill="1" applyBorder="1" applyAlignment="1" applyProtection="1">
      <alignment horizontal="right"/>
    </xf>
    <xf numFmtId="0" fontId="28" fillId="6" borderId="50" xfId="0" applyFont="1" applyFill="1" applyBorder="1" applyAlignment="1" applyProtection="1">
      <alignment horizontal="left" vertical="top" wrapText="1"/>
      <protection locked="0"/>
    </xf>
    <xf numFmtId="0" fontId="28" fillId="7" borderId="0" xfId="0" applyFont="1" applyFill="1" applyBorder="1" applyAlignment="1" applyProtection="1">
      <alignment horizontal="left" vertical="top" wrapText="1"/>
    </xf>
    <xf numFmtId="0" fontId="3" fillId="7" borderId="52" xfId="0" applyFont="1" applyFill="1" applyBorder="1" applyAlignment="1" applyProtection="1">
      <alignment horizontal="center" vertical="center"/>
    </xf>
    <xf numFmtId="0" fontId="3" fillId="7" borderId="50" xfId="0" applyFont="1" applyFill="1" applyBorder="1" applyAlignment="1" applyProtection="1">
      <alignment horizontal="center" vertical="center"/>
    </xf>
    <xf numFmtId="166" fontId="2" fillId="6" borderId="56" xfId="1" applyNumberFormat="1" applyFont="1" applyFill="1" applyBorder="1" applyProtection="1">
      <protection locked="0"/>
    </xf>
    <xf numFmtId="166" fontId="2" fillId="6" borderId="58" xfId="1" applyNumberFormat="1" applyFont="1" applyFill="1" applyBorder="1" applyProtection="1">
      <protection locked="0"/>
    </xf>
    <xf numFmtId="166" fontId="25" fillId="0" borderId="156" xfId="1" applyNumberFormat="1" applyFont="1" applyBorder="1"/>
    <xf numFmtId="44" fontId="25" fillId="7" borderId="142" xfId="1" applyFont="1" applyFill="1" applyBorder="1"/>
    <xf numFmtId="0" fontId="23" fillId="7" borderId="0" xfId="0" applyFont="1" applyFill="1" applyBorder="1"/>
    <xf numFmtId="0" fontId="88" fillId="7" borderId="0" xfId="0" applyFont="1" applyFill="1" applyBorder="1"/>
    <xf numFmtId="44" fontId="35" fillId="7" borderId="0" xfId="0" applyNumberFormat="1" applyFont="1" applyFill="1" applyBorder="1" applyProtection="1"/>
    <xf numFmtId="44" fontId="25" fillId="7" borderId="0" xfId="0" applyNumberFormat="1" applyFont="1" applyFill="1" applyBorder="1" applyAlignment="1" applyProtection="1"/>
    <xf numFmtId="44" fontId="25" fillId="7" borderId="142" xfId="1" applyNumberFormat="1" applyFont="1" applyFill="1" applyBorder="1" applyProtection="1"/>
    <xf numFmtId="44" fontId="35" fillId="7" borderId="0" xfId="0" applyNumberFormat="1" applyFont="1" applyFill="1" applyProtection="1"/>
    <xf numFmtId="166" fontId="25" fillId="6" borderId="64" xfId="1" applyNumberFormat="1" applyFont="1" applyFill="1" applyBorder="1" applyAlignment="1" applyProtection="1">
      <alignment horizontal="left" vertical="top" wrapText="1"/>
      <protection locked="0"/>
    </xf>
    <xf numFmtId="166" fontId="25" fillId="6" borderId="101" xfId="1" applyNumberFormat="1" applyFont="1" applyFill="1" applyBorder="1" applyAlignment="1" applyProtection="1">
      <alignment horizontal="left" vertical="top" wrapText="1"/>
      <protection locked="0"/>
    </xf>
    <xf numFmtId="166" fontId="25" fillId="0" borderId="67" xfId="1" applyNumberFormat="1" applyFont="1" applyBorder="1" applyAlignment="1" applyProtection="1">
      <alignment horizontal="left" vertical="top" wrapText="1"/>
    </xf>
    <xf numFmtId="172" fontId="91" fillId="11" borderId="10" xfId="0" applyNumberFormat="1" applyFont="1" applyFill="1" applyBorder="1" applyAlignment="1" applyProtection="1">
      <alignment horizontal="right" indent="1"/>
    </xf>
    <xf numFmtId="172" fontId="91" fillId="11" borderId="12" xfId="0" applyNumberFormat="1" applyFont="1" applyFill="1" applyBorder="1" applyProtection="1"/>
    <xf numFmtId="172" fontId="91" fillId="11" borderId="15" xfId="0" applyNumberFormat="1" applyFont="1" applyFill="1" applyBorder="1" applyAlignment="1" applyProtection="1">
      <alignment horizontal="right" indent="1"/>
    </xf>
    <xf numFmtId="172" fontId="91" fillId="11" borderId="17" xfId="0" applyNumberFormat="1" applyFont="1" applyFill="1" applyBorder="1" applyProtection="1"/>
    <xf numFmtId="44" fontId="25" fillId="7" borderId="0" xfId="1" applyNumberFormat="1" applyFont="1" applyFill="1" applyBorder="1" applyProtection="1"/>
    <xf numFmtId="43" fontId="28" fillId="6" borderId="157" xfId="1" applyNumberFormat="1" applyFont="1" applyFill="1" applyBorder="1" applyAlignment="1" applyProtection="1">
      <alignment horizontal="left" vertical="top" wrapText="1"/>
      <protection locked="0"/>
    </xf>
    <xf numFmtId="44" fontId="28" fillId="6" borderId="57" xfId="1" applyFont="1" applyFill="1" applyBorder="1" applyAlignment="1" applyProtection="1">
      <alignment vertical="top" wrapText="1"/>
      <protection locked="0"/>
    </xf>
    <xf numFmtId="0" fontId="28" fillId="6" borderId="57" xfId="0" applyFont="1" applyFill="1" applyBorder="1" applyAlignment="1" applyProtection="1">
      <alignment horizontal="center" vertical="top" wrapText="1"/>
      <protection locked="0"/>
    </xf>
    <xf numFmtId="10" fontId="28" fillId="6" borderId="57" xfId="0" applyNumberFormat="1" applyFont="1" applyFill="1" applyBorder="1" applyAlignment="1" applyProtection="1">
      <alignment vertical="top" wrapText="1"/>
      <protection locked="0"/>
    </xf>
    <xf numFmtId="166" fontId="26" fillId="7" borderId="67" xfId="1" applyNumberFormat="1" applyFont="1" applyFill="1" applyBorder="1" applyAlignment="1" applyProtection="1">
      <alignment horizontal="left" vertical="top" wrapText="1"/>
    </xf>
    <xf numFmtId="172" fontId="3" fillId="7" borderId="142" xfId="0" applyNumberFormat="1" applyFont="1" applyFill="1" applyBorder="1" applyProtection="1"/>
    <xf numFmtId="44" fontId="19" fillId="0" borderId="0" xfId="1" applyFont="1" applyAlignment="1" applyProtection="1">
      <alignment horizontal="center"/>
    </xf>
    <xf numFmtId="0" fontId="2" fillId="7" borderId="0" xfId="0" applyFont="1" applyFill="1" applyProtection="1"/>
    <xf numFmtId="0" fontId="92" fillId="7" borderId="0" xfId="0" applyFont="1" applyFill="1" applyAlignment="1" applyProtection="1">
      <alignment horizontal="center"/>
    </xf>
    <xf numFmtId="0" fontId="93" fillId="7" borderId="138" xfId="6" applyFont="1" applyFill="1" applyBorder="1" applyProtection="1"/>
    <xf numFmtId="0" fontId="93" fillId="7" borderId="139" xfId="6" applyFont="1" applyFill="1" applyBorder="1" applyProtection="1"/>
    <xf numFmtId="0" fontId="93" fillId="7" borderId="140" xfId="6" applyFont="1" applyFill="1" applyBorder="1" applyProtection="1"/>
    <xf numFmtId="0" fontId="2" fillId="0" borderId="0" xfId="0" applyFont="1" applyProtection="1"/>
    <xf numFmtId="0" fontId="2" fillId="7" borderId="13" xfId="0" applyFont="1" applyFill="1" applyBorder="1" applyProtection="1"/>
    <xf numFmtId="0" fontId="2" fillId="7" borderId="14" xfId="0" applyFont="1" applyFill="1" applyBorder="1" applyProtection="1"/>
    <xf numFmtId="0" fontId="3" fillId="7" borderId="0" xfId="0" applyFont="1" applyFill="1" applyProtection="1"/>
    <xf numFmtId="0" fontId="3" fillId="7" borderId="14" xfId="0" applyFont="1" applyFill="1" applyBorder="1" applyProtection="1"/>
    <xf numFmtId="0" fontId="2" fillId="7" borderId="0" xfId="0" applyFont="1" applyFill="1" applyAlignment="1" applyProtection="1">
      <alignment horizontal="center"/>
    </xf>
    <xf numFmtId="0" fontId="2" fillId="7" borderId="15" xfId="0" applyFont="1" applyFill="1" applyBorder="1" applyAlignment="1" applyProtection="1">
      <alignment horizontal="center"/>
    </xf>
    <xf numFmtId="0" fontId="3" fillId="7" borderId="16" xfId="0" applyFont="1" applyFill="1" applyBorder="1" applyAlignment="1" applyProtection="1">
      <alignment horizontal="center" vertical="center" wrapText="1"/>
    </xf>
    <xf numFmtId="0" fontId="94" fillId="7" borderId="16" xfId="0" applyFont="1" applyFill="1" applyBorder="1" applyAlignment="1" applyProtection="1">
      <alignment horizontal="center" vertical="center" wrapText="1"/>
    </xf>
    <xf numFmtId="0" fontId="3" fillId="7" borderId="17" xfId="0" applyFont="1" applyFill="1" applyBorder="1" applyAlignment="1" applyProtection="1">
      <alignment horizontal="center" vertical="center" wrapText="1"/>
    </xf>
    <xf numFmtId="171" fontId="19" fillId="0" borderId="0" xfId="0" applyNumberFormat="1" applyFont="1" applyBorder="1" applyAlignment="1" applyProtection="1">
      <alignment horizontal="left"/>
      <protection locked="0"/>
    </xf>
    <xf numFmtId="44" fontId="19" fillId="0" borderId="0" xfId="1" applyFont="1" applyProtection="1"/>
    <xf numFmtId="44" fontId="19" fillId="0" borderId="0" xfId="1" applyFont="1" applyAlignment="1" applyProtection="1">
      <alignment horizontal="right"/>
      <protection locked="0"/>
    </xf>
    <xf numFmtId="0" fontId="3" fillId="7" borderId="141" xfId="0" applyFont="1" applyFill="1" applyBorder="1" applyProtection="1"/>
    <xf numFmtId="0" fontId="3" fillId="7" borderId="142" xfId="0" applyFont="1" applyFill="1" applyBorder="1" applyProtection="1"/>
    <xf numFmtId="44" fontId="3" fillId="7" borderId="142" xfId="1" applyFont="1" applyFill="1" applyBorder="1" applyProtection="1"/>
    <xf numFmtId="44" fontId="3" fillId="7" borderId="22" xfId="0" applyNumberFormat="1" applyFont="1" applyFill="1" applyBorder="1" applyProtection="1"/>
    <xf numFmtId="9" fontId="94" fillId="7" borderId="14" xfId="5" applyFont="1" applyFill="1" applyBorder="1" applyAlignment="1" applyProtection="1">
      <alignment horizontal="right"/>
    </xf>
    <xf numFmtId="0" fontId="2" fillId="0" borderId="14" xfId="0" applyFont="1" applyBorder="1" applyProtection="1"/>
    <xf numFmtId="0" fontId="2" fillId="7" borderId="15" xfId="0" applyFont="1" applyFill="1" applyBorder="1" applyProtection="1"/>
    <xf numFmtId="0" fontId="2" fillId="7" borderId="16" xfId="0" applyFont="1" applyFill="1" applyBorder="1" applyProtection="1"/>
    <xf numFmtId="0" fontId="2" fillId="7" borderId="17" xfId="0" applyFont="1" applyFill="1" applyBorder="1" applyProtection="1"/>
    <xf numFmtId="44" fontId="13" fillId="0" borderId="131" xfId="1" applyFont="1" applyFill="1" applyBorder="1" applyProtection="1"/>
    <xf numFmtId="166" fontId="28" fillId="7" borderId="67" xfId="1" applyNumberFormat="1" applyFont="1" applyFill="1" applyBorder="1" applyAlignment="1" applyProtection="1">
      <alignment horizontal="left" vertical="top" wrapText="1"/>
    </xf>
    <xf numFmtId="169" fontId="95" fillId="7" borderId="143" xfId="0" applyNumberFormat="1" applyFont="1" applyFill="1" applyBorder="1" applyAlignment="1" applyProtection="1">
      <alignment horizontal="center"/>
    </xf>
    <xf numFmtId="0" fontId="3" fillId="7" borderId="13" xfId="0" applyFont="1" applyFill="1" applyBorder="1" applyProtection="1"/>
    <xf numFmtId="0" fontId="0" fillId="7" borderId="0" xfId="0" applyFill="1" applyProtection="1"/>
    <xf numFmtId="14" fontId="13" fillId="6" borderId="20" xfId="0" applyNumberFormat="1" applyFont="1" applyFill="1" applyBorder="1" applyAlignment="1" applyProtection="1">
      <alignment horizontal="center"/>
      <protection locked="0"/>
    </xf>
    <xf numFmtId="41" fontId="28" fillId="6" borderId="54" xfId="5" applyNumberFormat="1" applyFont="1" applyFill="1" applyBorder="1" applyAlignment="1" applyProtection="1">
      <alignment horizontal="left" vertical="top" wrapText="1"/>
      <protection locked="0"/>
    </xf>
    <xf numFmtId="10" fontId="3" fillId="0" borderId="75" xfId="5" applyNumberFormat="1" applyFont="1" applyBorder="1" applyAlignment="1" applyProtection="1">
      <alignment horizontal="center"/>
    </xf>
    <xf numFmtId="8" fontId="27" fillId="7" borderId="0" xfId="0" applyNumberFormat="1" applyFont="1" applyFill="1" applyBorder="1" applyAlignment="1" applyProtection="1">
      <alignment horizontal="left"/>
    </xf>
    <xf numFmtId="0" fontId="25" fillId="6" borderId="68" xfId="0" applyFont="1" applyFill="1" applyBorder="1" applyAlignment="1" applyProtection="1">
      <alignment horizontal="center" vertical="center" wrapText="1"/>
    </xf>
    <xf numFmtId="0" fontId="25" fillId="6" borderId="50" xfId="0" applyFont="1" applyFill="1" applyBorder="1" applyAlignment="1" applyProtection="1">
      <alignment horizontal="center" vertical="center" wrapText="1"/>
    </xf>
    <xf numFmtId="0" fontId="25" fillId="6" borderId="55" xfId="0" applyFont="1" applyFill="1" applyBorder="1" applyAlignment="1" applyProtection="1">
      <alignment horizontal="center" vertical="center" wrapText="1"/>
    </xf>
    <xf numFmtId="173" fontId="3" fillId="6" borderId="68" xfId="5" applyNumberFormat="1" applyFont="1" applyFill="1" applyBorder="1" applyAlignment="1" applyProtection="1">
      <alignment horizontal="center"/>
      <protection locked="0"/>
    </xf>
    <xf numFmtId="173" fontId="3" fillId="6" borderId="50" xfId="5" applyNumberFormat="1" applyFont="1" applyFill="1" applyBorder="1" applyAlignment="1" applyProtection="1">
      <alignment horizontal="center"/>
      <protection locked="0"/>
    </xf>
    <xf numFmtId="10" fontId="3" fillId="6" borderId="55" xfId="5" applyNumberFormat="1" applyFont="1" applyFill="1" applyBorder="1" applyAlignment="1" applyProtection="1">
      <alignment horizontal="center"/>
      <protection locked="0"/>
    </xf>
    <xf numFmtId="0" fontId="0" fillId="7" borderId="0" xfId="0" applyFont="1" applyFill="1" applyAlignment="1" applyProtection="1">
      <alignment vertical="center"/>
    </xf>
    <xf numFmtId="42" fontId="2" fillId="12" borderId="57" xfId="0" applyNumberFormat="1" applyFont="1" applyFill="1" applyBorder="1" applyAlignment="1" applyProtection="1">
      <alignment horizontal="center" vertical="center"/>
    </xf>
    <xf numFmtId="10" fontId="2" fillId="6" borderId="58" xfId="0" applyNumberFormat="1" applyFont="1" applyFill="1" applyBorder="1" applyAlignment="1" applyProtection="1">
      <alignment vertical="center"/>
      <protection locked="0"/>
    </xf>
    <xf numFmtId="166" fontId="2" fillId="6" borderId="56" xfId="1" applyNumberFormat="1" applyFont="1" applyFill="1" applyBorder="1" applyAlignment="1" applyProtection="1">
      <alignment vertical="center"/>
      <protection locked="0"/>
    </xf>
    <xf numFmtId="166" fontId="2" fillId="6" borderId="58" xfId="1" applyNumberFormat="1" applyFont="1" applyFill="1" applyBorder="1" applyAlignment="1" applyProtection="1">
      <alignment vertical="center"/>
      <protection locked="0"/>
    </xf>
    <xf numFmtId="166" fontId="3" fillId="7" borderId="56" xfId="1" applyNumberFormat="1" applyFont="1" applyFill="1" applyBorder="1" applyAlignment="1" applyProtection="1">
      <alignment vertical="center"/>
    </xf>
    <xf numFmtId="44" fontId="0" fillId="7" borderId="0" xfId="0" applyNumberFormat="1" applyFont="1" applyFill="1" applyAlignment="1" applyProtection="1">
      <alignment vertical="center"/>
    </xf>
    <xf numFmtId="0" fontId="16" fillId="6" borderId="25" xfId="0" applyFont="1" applyFill="1" applyBorder="1" applyAlignment="1" applyProtection="1">
      <alignment horizontal="left" vertical="top" wrapText="1"/>
      <protection locked="0"/>
    </xf>
    <xf numFmtId="0" fontId="12" fillId="7" borderId="0" xfId="0" applyFont="1" applyFill="1" applyBorder="1" applyAlignment="1" applyProtection="1">
      <alignment wrapText="1"/>
    </xf>
    <xf numFmtId="0" fontId="0" fillId="7" borderId="0" xfId="0" applyFill="1" applyAlignment="1" applyProtection="1">
      <alignment wrapText="1"/>
    </xf>
    <xf numFmtId="0" fontId="16" fillId="6" borderId="7" xfId="0" applyFont="1" applyFill="1" applyBorder="1" applyAlignment="1" applyProtection="1">
      <alignment horizontal="left" vertical="top" wrapText="1"/>
      <protection locked="0"/>
    </xf>
    <xf numFmtId="0" fontId="16" fillId="6" borderId="9" xfId="0" applyFont="1" applyFill="1" applyBorder="1" applyAlignment="1" applyProtection="1">
      <alignment horizontal="left" vertical="top" wrapText="1"/>
      <protection locked="0"/>
    </xf>
    <xf numFmtId="0" fontId="0" fillId="0" borderId="0" xfId="0" applyBorder="1" applyAlignment="1" applyProtection="1">
      <alignment vertical="top"/>
    </xf>
    <xf numFmtId="0" fontId="6" fillId="7" borderId="27" xfId="0" applyFont="1" applyFill="1" applyBorder="1" applyAlignment="1" applyProtection="1">
      <alignment vertical="center"/>
    </xf>
    <xf numFmtId="164" fontId="18" fillId="7" borderId="19" xfId="0" applyNumberFormat="1" applyFont="1" applyFill="1" applyBorder="1" applyAlignment="1" applyProtection="1">
      <alignment horizontal="left" vertical="center"/>
    </xf>
    <xf numFmtId="0" fontId="58" fillId="7" borderId="19" xfId="0" applyFont="1" applyFill="1" applyBorder="1" applyAlignment="1" applyProtection="1">
      <alignment horizontal="left" vertical="center"/>
    </xf>
    <xf numFmtId="0" fontId="57" fillId="7" borderId="27" xfId="0" applyFont="1" applyFill="1" applyBorder="1" applyAlignment="1" applyProtection="1">
      <alignment vertical="center"/>
    </xf>
    <xf numFmtId="0" fontId="58" fillId="7" borderId="19" xfId="0" applyFont="1" applyFill="1" applyBorder="1" applyAlignment="1" applyProtection="1">
      <alignment vertical="center"/>
    </xf>
    <xf numFmtId="0" fontId="59" fillId="7" borderId="27" xfId="0" applyFont="1" applyFill="1" applyBorder="1" applyAlignment="1" applyProtection="1">
      <alignment vertical="center"/>
    </xf>
    <xf numFmtId="0" fontId="0" fillId="0" borderId="0" xfId="0" applyBorder="1" applyAlignment="1" applyProtection="1">
      <alignment vertical="center"/>
    </xf>
    <xf numFmtId="0" fontId="0" fillId="7" borderId="0" xfId="0" applyFill="1" applyAlignment="1" applyProtection="1">
      <alignment vertical="top"/>
    </xf>
    <xf numFmtId="44" fontId="0" fillId="0" borderId="0" xfId="0" applyNumberFormat="1" applyAlignment="1" applyProtection="1">
      <alignment vertical="center"/>
    </xf>
    <xf numFmtId="0" fontId="0" fillId="0" borderId="0" xfId="0" applyAlignment="1" applyProtection="1">
      <alignment vertical="center"/>
    </xf>
    <xf numFmtId="0" fontId="0" fillId="0" borderId="0" xfId="0" applyFont="1" applyAlignment="1" applyProtection="1">
      <alignment vertical="center"/>
    </xf>
    <xf numFmtId="0" fontId="0" fillId="0" borderId="0" xfId="0" applyFont="1" applyBorder="1" applyAlignment="1" applyProtection="1">
      <alignment vertical="center"/>
    </xf>
    <xf numFmtId="44" fontId="25" fillId="13" borderId="0" xfId="0" applyNumberFormat="1" applyFont="1" applyFill="1" applyBorder="1" applyAlignment="1" applyProtection="1">
      <alignment horizontal="center" vertical="center"/>
    </xf>
    <xf numFmtId="0" fontId="28" fillId="0" borderId="54" xfId="0" applyFont="1" applyBorder="1" applyAlignment="1" applyProtection="1">
      <alignment vertical="center"/>
    </xf>
    <xf numFmtId="166" fontId="28" fillId="0" borderId="54" xfId="1" applyNumberFormat="1" applyFont="1" applyBorder="1" applyAlignment="1" applyProtection="1">
      <alignment horizontal="left" vertical="center"/>
    </xf>
    <xf numFmtId="166" fontId="28" fillId="0" borderId="75" xfId="1" applyNumberFormat="1" applyFont="1" applyBorder="1" applyAlignment="1" applyProtection="1">
      <alignment horizontal="left" vertical="center"/>
    </xf>
    <xf numFmtId="166" fontId="28" fillId="0" borderId="75" xfId="1" applyNumberFormat="1" applyFont="1" applyBorder="1" applyAlignment="1" applyProtection="1">
      <alignment horizontal="left" vertical="center"/>
      <protection locked="0"/>
    </xf>
    <xf numFmtId="166" fontId="28" fillId="6" borderId="75" xfId="1" applyNumberFormat="1" applyFont="1" applyFill="1" applyBorder="1" applyAlignment="1" applyProtection="1">
      <alignment horizontal="left" vertical="center"/>
      <protection locked="0"/>
    </xf>
    <xf numFmtId="166" fontId="2" fillId="6" borderId="54" xfId="1" applyNumberFormat="1" applyFont="1" applyFill="1" applyBorder="1" applyAlignment="1" applyProtection="1">
      <alignment vertical="center"/>
      <protection locked="0"/>
    </xf>
    <xf numFmtId="166" fontId="2" fillId="6" borderId="55" xfId="1" applyNumberFormat="1" applyFont="1" applyFill="1" applyBorder="1" applyAlignment="1" applyProtection="1">
      <alignment vertical="center"/>
      <protection locked="0"/>
    </xf>
    <xf numFmtId="166" fontId="3" fillId="0" borderId="60" xfId="1" applyNumberFormat="1" applyFont="1" applyFill="1" applyBorder="1" applyAlignment="1" applyProtection="1">
      <alignment vertical="center"/>
    </xf>
    <xf numFmtId="0" fontId="28" fillId="0" borderId="56" xfId="0" applyFont="1" applyBorder="1" applyAlignment="1" applyProtection="1">
      <alignment vertical="center"/>
    </xf>
    <xf numFmtId="166" fontId="28" fillId="0" borderId="56" xfId="1" applyNumberFormat="1" applyFont="1" applyBorder="1" applyAlignment="1" applyProtection="1">
      <alignment horizontal="left" vertical="center"/>
    </xf>
    <xf numFmtId="166" fontId="28" fillId="0" borderId="76" xfId="1" applyNumberFormat="1" applyFont="1" applyBorder="1" applyAlignment="1" applyProtection="1">
      <alignment horizontal="left" vertical="center"/>
    </xf>
    <xf numFmtId="166" fontId="28" fillId="0" borderId="76" xfId="1" applyNumberFormat="1" applyFont="1" applyBorder="1" applyAlignment="1" applyProtection="1">
      <alignment horizontal="left" vertical="center"/>
      <protection locked="0"/>
    </xf>
    <xf numFmtId="166" fontId="28" fillId="6" borderId="96" xfId="1" applyNumberFormat="1" applyFont="1" applyFill="1" applyBorder="1" applyAlignment="1" applyProtection="1">
      <alignment horizontal="left" vertical="center"/>
      <protection locked="0"/>
    </xf>
    <xf numFmtId="166" fontId="3" fillId="0" borderId="156" xfId="1" applyNumberFormat="1" applyFont="1" applyFill="1" applyBorder="1" applyAlignment="1" applyProtection="1">
      <alignment vertical="center"/>
    </xf>
    <xf numFmtId="0" fontId="13" fillId="7" borderId="0" xfId="0" applyFont="1" applyFill="1" applyBorder="1" applyAlignment="1" applyProtection="1">
      <alignment wrapText="1"/>
    </xf>
    <xf numFmtId="0" fontId="28" fillId="6" borderId="54" xfId="0" applyFont="1" applyFill="1" applyBorder="1" applyAlignment="1" applyProtection="1">
      <alignment vertical="center" wrapText="1"/>
      <protection locked="0"/>
    </xf>
    <xf numFmtId="0" fontId="28" fillId="6" borderId="50" xfId="0" applyFont="1" applyFill="1" applyBorder="1" applyAlignment="1" applyProtection="1">
      <alignment vertical="center" wrapText="1"/>
      <protection locked="0"/>
    </xf>
    <xf numFmtId="0" fontId="2" fillId="6" borderId="50" xfId="0" applyFont="1" applyFill="1" applyBorder="1" applyAlignment="1" applyProtection="1">
      <alignment horizontal="center" vertical="center"/>
      <protection locked="0"/>
    </xf>
    <xf numFmtId="168" fontId="2" fillId="6" borderId="50" xfId="1" applyNumberFormat="1" applyFont="1" applyFill="1" applyBorder="1" applyAlignment="1" applyProtection="1">
      <alignment vertical="center"/>
      <protection locked="0"/>
    </xf>
    <xf numFmtId="3" fontId="2" fillId="6" borderId="50" xfId="0" applyNumberFormat="1" applyFont="1" applyFill="1" applyBorder="1" applyAlignment="1" applyProtection="1">
      <alignment horizontal="center" vertical="center"/>
      <protection locked="0"/>
    </xf>
    <xf numFmtId="0" fontId="2" fillId="6" borderId="55" xfId="0" applyFont="1" applyFill="1" applyBorder="1" applyAlignment="1" applyProtection="1">
      <alignment horizontal="center" vertical="center"/>
      <protection locked="0"/>
    </xf>
    <xf numFmtId="166" fontId="2" fillId="6" borderId="54" xfId="1" applyNumberFormat="1" applyFont="1" applyFill="1" applyBorder="1" applyAlignment="1" applyProtection="1">
      <alignment horizontal="center" vertical="center"/>
      <protection locked="0"/>
    </xf>
    <xf numFmtId="166" fontId="2" fillId="6" borderId="55" xfId="1" applyNumberFormat="1" applyFont="1" applyFill="1" applyBorder="1" applyAlignment="1" applyProtection="1">
      <alignment horizontal="center" vertical="center"/>
      <protection locked="0"/>
    </xf>
    <xf numFmtId="166" fontId="3" fillId="0" borderId="60" xfId="1" applyNumberFormat="1" applyFont="1" applyBorder="1" applyAlignment="1" applyProtection="1">
      <alignment vertical="center"/>
    </xf>
    <xf numFmtId="0" fontId="2" fillId="6" borderId="54" xfId="0" applyFont="1" applyFill="1" applyBorder="1" applyAlignment="1" applyProtection="1">
      <alignment vertical="center" wrapText="1"/>
      <protection locked="0"/>
    </xf>
    <xf numFmtId="0" fontId="2" fillId="6" borderId="50" xfId="0" applyFont="1" applyFill="1" applyBorder="1" applyAlignment="1" applyProtection="1">
      <alignment vertical="center"/>
      <protection locked="0"/>
    </xf>
    <xf numFmtId="44" fontId="2" fillId="6" borderId="50" xfId="1" applyFont="1" applyFill="1" applyBorder="1" applyAlignment="1" applyProtection="1">
      <alignment vertical="center"/>
      <protection locked="0"/>
    </xf>
    <xf numFmtId="0" fontId="28" fillId="6" borderId="50" xfId="0" applyFont="1" applyFill="1" applyBorder="1" applyAlignment="1" applyProtection="1">
      <alignment horizontal="center" vertical="center" wrapText="1"/>
      <protection locked="0"/>
    </xf>
    <xf numFmtId="44" fontId="28" fillId="6" borderId="50" xfId="1" applyFont="1" applyFill="1" applyBorder="1" applyAlignment="1" applyProtection="1">
      <alignment vertical="center" wrapText="1"/>
      <protection locked="0"/>
    </xf>
    <xf numFmtId="0" fontId="28" fillId="6" borderId="55" xfId="0" applyFont="1" applyFill="1" applyBorder="1" applyAlignment="1" applyProtection="1">
      <alignment vertical="center" wrapText="1"/>
      <protection locked="0"/>
    </xf>
    <xf numFmtId="0" fontId="2" fillId="6" borderId="64" xfId="0" applyFont="1" applyFill="1" applyBorder="1" applyAlignment="1" applyProtection="1">
      <alignment vertical="center" wrapText="1"/>
      <protection locked="0"/>
    </xf>
    <xf numFmtId="0" fontId="2" fillId="6" borderId="65" xfId="0" applyFont="1" applyFill="1" applyBorder="1" applyAlignment="1" applyProtection="1">
      <alignment vertical="center"/>
      <protection locked="0"/>
    </xf>
    <xf numFmtId="0" fontId="2" fillId="6" borderId="65" xfId="0" applyFont="1" applyFill="1" applyBorder="1" applyAlignment="1" applyProtection="1">
      <alignment horizontal="center" vertical="center"/>
      <protection locked="0"/>
    </xf>
    <xf numFmtId="44" fontId="2" fillId="6" borderId="65" xfId="1" applyFont="1" applyFill="1" applyBorder="1" applyAlignment="1" applyProtection="1">
      <alignment vertical="center"/>
      <protection locked="0"/>
    </xf>
    <xf numFmtId="0" fontId="2" fillId="6" borderId="66" xfId="0" applyFont="1" applyFill="1" applyBorder="1" applyAlignment="1" applyProtection="1">
      <alignment horizontal="center" vertical="center"/>
      <protection locked="0"/>
    </xf>
    <xf numFmtId="0" fontId="2" fillId="6" borderId="56" xfId="0" applyFont="1" applyFill="1" applyBorder="1" applyAlignment="1" applyProtection="1">
      <alignment vertical="center" wrapText="1"/>
      <protection locked="0"/>
    </xf>
    <xf numFmtId="0" fontId="2" fillId="6" borderId="57" xfId="0" applyFont="1" applyFill="1" applyBorder="1" applyAlignment="1" applyProtection="1">
      <alignment vertical="center"/>
      <protection locked="0"/>
    </xf>
    <xf numFmtId="0" fontId="2" fillId="6" borderId="57" xfId="0" applyFont="1" applyFill="1" applyBorder="1" applyAlignment="1" applyProtection="1">
      <alignment horizontal="center" vertical="center"/>
      <protection locked="0"/>
    </xf>
    <xf numFmtId="44" fontId="2" fillId="6" borderId="57" xfId="1" applyFont="1" applyFill="1" applyBorder="1" applyAlignment="1" applyProtection="1">
      <alignment vertical="center"/>
      <protection locked="0"/>
    </xf>
    <xf numFmtId="0" fontId="2" fillId="6" borderId="58" xfId="0" applyFont="1" applyFill="1" applyBorder="1" applyAlignment="1" applyProtection="1">
      <alignment horizontal="center" vertical="center"/>
      <protection locked="0"/>
    </xf>
    <xf numFmtId="166" fontId="3" fillId="0" borderId="67" xfId="1" applyNumberFormat="1" applyFont="1" applyBorder="1" applyAlignment="1" applyProtection="1">
      <alignment vertical="center"/>
    </xf>
    <xf numFmtId="44" fontId="28" fillId="6" borderId="72" xfId="1" applyFont="1" applyFill="1" applyBorder="1" applyAlignment="1" applyProtection="1">
      <alignment vertical="center" wrapText="1"/>
      <protection locked="0"/>
    </xf>
    <xf numFmtId="10" fontId="28" fillId="6" borderId="55" xfId="5" applyNumberFormat="1" applyFont="1" applyFill="1" applyBorder="1" applyAlignment="1" applyProtection="1">
      <alignment vertical="center" wrapText="1"/>
      <protection locked="0"/>
    </xf>
    <xf numFmtId="166" fontId="28" fillId="6" borderId="54" xfId="1" applyNumberFormat="1" applyFont="1" applyFill="1" applyBorder="1" applyAlignment="1" applyProtection="1">
      <alignment vertical="center" wrapText="1"/>
      <protection locked="0"/>
    </xf>
    <xf numFmtId="166" fontId="28" fillId="6" borderId="55" xfId="1" applyNumberFormat="1" applyFont="1" applyFill="1" applyBorder="1" applyAlignment="1" applyProtection="1">
      <alignment vertical="center" wrapText="1"/>
      <protection locked="0"/>
    </xf>
    <xf numFmtId="0" fontId="28" fillId="6" borderId="57" xfId="0" applyFont="1" applyFill="1" applyBorder="1" applyAlignment="1" applyProtection="1">
      <alignment vertical="center" wrapText="1"/>
      <protection locked="0"/>
    </xf>
    <xf numFmtId="44" fontId="28" fillId="6" borderId="73" xfId="1" applyFont="1" applyFill="1" applyBorder="1" applyAlignment="1" applyProtection="1">
      <alignment vertical="center" wrapText="1"/>
      <protection locked="0"/>
    </xf>
    <xf numFmtId="10" fontId="28" fillId="6" borderId="58" xfId="5" applyNumberFormat="1" applyFont="1" applyFill="1" applyBorder="1" applyAlignment="1" applyProtection="1">
      <alignment vertical="center" wrapText="1"/>
      <protection locked="0"/>
    </xf>
    <xf numFmtId="0" fontId="3" fillId="7" borderId="63" xfId="0" applyFont="1" applyFill="1" applyBorder="1" applyAlignment="1" applyProtection="1">
      <alignment horizontal="center" vertical="center" wrapText="1"/>
    </xf>
    <xf numFmtId="44" fontId="28" fillId="6" borderId="57" xfId="1" applyFont="1" applyFill="1" applyBorder="1" applyAlignment="1" applyProtection="1">
      <alignment horizontal="center" vertical="top" wrapText="1"/>
      <protection locked="0"/>
    </xf>
    <xf numFmtId="44" fontId="26" fillId="6" borderId="50" xfId="1" applyFont="1" applyFill="1" applyBorder="1" applyAlignment="1" applyProtection="1">
      <alignment vertical="top" wrapText="1"/>
      <protection locked="0"/>
    </xf>
    <xf numFmtId="0" fontId="0" fillId="7" borderId="16" xfId="0" applyFill="1" applyBorder="1"/>
    <xf numFmtId="0" fontId="16" fillId="7" borderId="16" xfId="0" applyFont="1" applyFill="1" applyBorder="1" applyAlignment="1">
      <alignment horizontal="left" vertical="center" wrapText="1"/>
    </xf>
    <xf numFmtId="0" fontId="6" fillId="7" borderId="16" xfId="0" applyFont="1" applyFill="1" applyBorder="1" applyAlignment="1">
      <alignment horizontal="left" vertical="center" wrapText="1"/>
    </xf>
    <xf numFmtId="0" fontId="19" fillId="7" borderId="16" xfId="0" applyFont="1" applyFill="1" applyBorder="1"/>
    <xf numFmtId="0" fontId="6" fillId="7" borderId="0" xfId="0" applyFont="1" applyFill="1" applyBorder="1" applyAlignment="1">
      <alignment horizontal="left" vertical="center" wrapText="1"/>
    </xf>
    <xf numFmtId="0" fontId="16" fillId="7" borderId="0" xfId="0" applyFont="1" applyFill="1" applyBorder="1" applyAlignment="1">
      <alignment horizontal="left" vertical="center" wrapText="1"/>
    </xf>
    <xf numFmtId="0" fontId="30" fillId="7" borderId="0" xfId="0" applyFont="1" applyFill="1" applyBorder="1" applyAlignment="1">
      <alignment horizontal="center" vertical="center"/>
    </xf>
    <xf numFmtId="0" fontId="47" fillId="7" borderId="0" xfId="0" applyFont="1" applyFill="1" applyBorder="1" applyAlignment="1">
      <alignment horizontal="center" vertical="center" wrapText="1"/>
    </xf>
    <xf numFmtId="0" fontId="98" fillId="14" borderId="0" xfId="0" applyFont="1" applyFill="1" applyBorder="1" applyAlignment="1">
      <alignment horizontal="center" vertical="center"/>
    </xf>
    <xf numFmtId="0" fontId="19" fillId="7" borderId="16" xfId="0" applyFont="1" applyFill="1" applyBorder="1" applyAlignment="1">
      <alignment horizontal="left" vertical="top" wrapText="1"/>
    </xf>
    <xf numFmtId="0" fontId="35" fillId="7" borderId="24" xfId="0" applyFont="1" applyFill="1" applyBorder="1" applyAlignment="1">
      <alignment horizontal="center"/>
    </xf>
    <xf numFmtId="0" fontId="16" fillId="0" borderId="0" xfId="0" applyFont="1" applyBorder="1" applyAlignment="1">
      <alignment horizontal="center" vertical="center"/>
    </xf>
    <xf numFmtId="0" fontId="6" fillId="0" borderId="0" xfId="0" applyFont="1" applyBorder="1" applyAlignment="1">
      <alignment horizontal="left" vertical="center" wrapText="1"/>
    </xf>
    <xf numFmtId="0" fontId="42" fillId="0" borderId="0" xfId="0" applyFont="1" applyBorder="1" applyAlignment="1">
      <alignment horizontal="center" vertical="center" wrapText="1"/>
    </xf>
    <xf numFmtId="0" fontId="42" fillId="0" borderId="0" xfId="0" applyFont="1" applyBorder="1" applyAlignment="1">
      <alignment horizontal="left" vertical="center" wrapText="1"/>
    </xf>
    <xf numFmtId="0" fontId="6" fillId="0" borderId="0" xfId="0" applyFont="1" applyBorder="1" applyAlignment="1">
      <alignment horizontal="center" vertical="center" wrapText="1"/>
    </xf>
    <xf numFmtId="0" fontId="47"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top"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7" borderId="7" xfId="0" applyFont="1" applyFill="1" applyBorder="1" applyAlignment="1" applyProtection="1">
      <alignment horizontal="left" vertical="center" wrapText="1"/>
    </xf>
    <xf numFmtId="0" fontId="18" fillId="7" borderId="8" xfId="0" applyFont="1" applyFill="1" applyBorder="1" applyAlignment="1" applyProtection="1">
      <alignment horizontal="left" vertical="center" wrapText="1"/>
    </xf>
    <xf numFmtId="0" fontId="18" fillId="7" borderId="9" xfId="0" applyFont="1" applyFill="1" applyBorder="1" applyAlignment="1" applyProtection="1">
      <alignment horizontal="left" vertical="center" wrapText="1"/>
    </xf>
    <xf numFmtId="0" fontId="13" fillId="7" borderId="7" xfId="0" applyFont="1" applyFill="1" applyBorder="1" applyAlignment="1" applyProtection="1">
      <alignment horizontal="center" vertical="center"/>
    </xf>
    <xf numFmtId="0" fontId="13" fillId="7" borderId="8" xfId="0" applyFont="1" applyFill="1" applyBorder="1" applyAlignment="1" applyProtection="1">
      <alignment horizontal="center" vertical="center"/>
    </xf>
    <xf numFmtId="0" fontId="13" fillId="7" borderId="9" xfId="0" applyFont="1" applyFill="1" applyBorder="1" applyAlignment="1" applyProtection="1">
      <alignment horizontal="center" vertical="center"/>
    </xf>
    <xf numFmtId="0" fontId="13" fillId="7" borderId="1" xfId="0" applyFont="1" applyFill="1" applyBorder="1" applyAlignment="1" applyProtection="1">
      <alignment horizontal="center" vertical="center" wrapText="1"/>
    </xf>
    <xf numFmtId="0" fontId="13" fillId="7" borderId="18"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3" fillId="7" borderId="3" xfId="0" applyFont="1" applyFill="1" applyBorder="1" applyAlignment="1" applyProtection="1">
      <alignment horizontal="center" vertical="center" wrapText="1"/>
    </xf>
    <xf numFmtId="0" fontId="13" fillId="7" borderId="4" xfId="0" applyFont="1" applyFill="1" applyBorder="1" applyAlignment="1" applyProtection="1">
      <alignment horizontal="center" vertical="center" wrapText="1"/>
    </xf>
    <xf numFmtId="0" fontId="13" fillId="7" borderId="5" xfId="0" applyFont="1" applyFill="1" applyBorder="1" applyAlignment="1" applyProtection="1">
      <alignment horizontal="center" vertical="center" wrapText="1"/>
    </xf>
    <xf numFmtId="0" fontId="6" fillId="6" borderId="31" xfId="3" applyFont="1" applyFill="1" applyBorder="1" applyAlignment="1" applyProtection="1">
      <alignment horizontal="left" vertical="center" wrapText="1"/>
      <protection locked="0"/>
    </xf>
    <xf numFmtId="0" fontId="6" fillId="6" borderId="17" xfId="3" applyFont="1" applyFill="1" applyBorder="1" applyAlignment="1" applyProtection="1">
      <alignment horizontal="left" vertical="center" wrapText="1"/>
      <protection locked="0"/>
    </xf>
    <xf numFmtId="0" fontId="6" fillId="7" borderId="34" xfId="0" applyFont="1" applyFill="1" applyBorder="1" applyAlignment="1" applyProtection="1">
      <alignment horizontal="left" vertical="center" wrapText="1"/>
    </xf>
    <xf numFmtId="0" fontId="6" fillId="7" borderId="21" xfId="0" applyFont="1" applyFill="1" applyBorder="1" applyAlignment="1" applyProtection="1">
      <alignment horizontal="left" vertical="center" wrapText="1"/>
    </xf>
    <xf numFmtId="0" fontId="6" fillId="7" borderId="1" xfId="0" applyFont="1" applyFill="1" applyBorder="1" applyAlignment="1" applyProtection="1">
      <alignment horizontal="center" vertical="center" wrapText="1"/>
    </xf>
    <xf numFmtId="0" fontId="6" fillId="7" borderId="41" xfId="0" applyFont="1" applyFill="1" applyBorder="1" applyAlignment="1" applyProtection="1">
      <alignment horizontal="center" vertical="center" wrapText="1"/>
    </xf>
    <xf numFmtId="0" fontId="3" fillId="7" borderId="7" xfId="0" applyFont="1" applyFill="1" applyBorder="1" applyAlignment="1" applyProtection="1">
      <alignment horizontal="left" vertical="center" wrapText="1"/>
    </xf>
    <xf numFmtId="0" fontId="3" fillId="7" borderId="9" xfId="0" applyFont="1" applyFill="1" applyBorder="1" applyAlignment="1" applyProtection="1">
      <alignment horizontal="left" vertical="center" wrapText="1"/>
    </xf>
    <xf numFmtId="0" fontId="3" fillId="7" borderId="29" xfId="0" applyFont="1" applyFill="1" applyBorder="1" applyAlignment="1" applyProtection="1">
      <alignment horizontal="center" vertical="center" wrapText="1"/>
    </xf>
    <xf numFmtId="0" fontId="3" fillId="7" borderId="41" xfId="0" applyFont="1" applyFill="1" applyBorder="1" applyAlignment="1" applyProtection="1">
      <alignment horizontal="center" vertical="center" wrapText="1"/>
    </xf>
    <xf numFmtId="0" fontId="16" fillId="6" borderId="7" xfId="0" applyFont="1" applyFill="1" applyBorder="1" applyAlignment="1" applyProtection="1">
      <alignment vertical="top" wrapText="1"/>
      <protection locked="0"/>
    </xf>
    <xf numFmtId="0" fontId="16" fillId="6" borderId="9" xfId="0" applyFont="1" applyFill="1" applyBorder="1" applyAlignment="1" applyProtection="1">
      <alignment vertical="top" wrapText="1"/>
      <protection locked="0"/>
    </xf>
    <xf numFmtId="0" fontId="16" fillId="6" borderId="25" xfId="0" applyFont="1" applyFill="1" applyBorder="1" applyAlignment="1" applyProtection="1">
      <alignment horizontal="left" vertical="top" wrapText="1"/>
      <protection locked="0"/>
    </xf>
    <xf numFmtId="0" fontId="3" fillId="7" borderId="7" xfId="0" applyFont="1" applyFill="1" applyBorder="1" applyAlignment="1" applyProtection="1">
      <alignment horizontal="center" vertical="center" wrapText="1"/>
    </xf>
    <xf numFmtId="0" fontId="3" fillId="7" borderId="9" xfId="0" applyFont="1" applyFill="1" applyBorder="1" applyAlignment="1" applyProtection="1">
      <alignment horizontal="center" vertical="center" wrapText="1"/>
    </xf>
    <xf numFmtId="0" fontId="3" fillId="7"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67" fontId="42" fillId="8" borderId="0" xfId="5" applyNumberFormat="1" applyFont="1" applyFill="1" applyAlignment="1" applyProtection="1">
      <alignment horizontal="left" vertical="center" wrapText="1"/>
      <protection locked="0"/>
    </xf>
    <xf numFmtId="167" fontId="42"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6" fillId="0" borderId="0" xfId="0" applyFont="1" applyBorder="1" applyAlignment="1">
      <alignment vertical="center" wrapText="1"/>
    </xf>
    <xf numFmtId="0" fontId="6" fillId="0" borderId="27" xfId="0" applyFont="1" applyBorder="1" applyAlignment="1" applyProtection="1">
      <alignment horizontal="left" vertical="center"/>
    </xf>
    <xf numFmtId="0" fontId="6" fillId="0" borderId="19" xfId="0" applyFont="1" applyBorder="1" applyAlignment="1" applyProtection="1">
      <alignment horizontal="left" vertical="center"/>
    </xf>
    <xf numFmtId="0" fontId="18" fillId="7" borderId="1" xfId="0" applyFont="1" applyFill="1" applyBorder="1" applyAlignment="1" applyProtection="1">
      <alignment horizontal="left" vertical="center" wrapText="1"/>
    </xf>
    <xf numFmtId="0" fontId="18" fillId="7" borderId="18" xfId="0" applyFont="1" applyFill="1" applyBorder="1" applyAlignment="1" applyProtection="1">
      <alignment horizontal="left" vertical="center" wrapText="1"/>
    </xf>
    <xf numFmtId="0" fontId="18" fillId="7" borderId="2" xfId="0" applyFont="1" applyFill="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7" borderId="27" xfId="0" applyNumberFormat="1" applyFont="1" applyFill="1" applyBorder="1" applyAlignment="1" applyProtection="1">
      <alignment horizontal="left" wrapText="1" indent="1"/>
      <protection locked="0"/>
    </xf>
    <xf numFmtId="0" fontId="6" fillId="7" borderId="19" xfId="0" applyNumberFormat="1" applyFont="1" applyFill="1" applyBorder="1" applyAlignment="1" applyProtection="1">
      <alignment horizontal="left" wrapText="1" indent="1"/>
      <protection locked="0"/>
    </xf>
    <xf numFmtId="43" fontId="3" fillId="7" borderId="29" xfId="0" applyNumberFormat="1" applyFont="1" applyFill="1" applyBorder="1" applyAlignment="1" applyProtection="1">
      <alignment horizontal="center" vertical="center" wrapText="1"/>
    </xf>
    <xf numFmtId="43" fontId="3" fillId="7"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7" borderId="7"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3" fillId="7" borderId="0" xfId="0" applyFont="1" applyFill="1" applyAlignment="1" applyProtection="1">
      <alignment horizontal="left" vertical="center" wrapText="1"/>
    </xf>
    <xf numFmtId="0" fontId="3" fillId="7" borderId="8" xfId="0" applyFont="1" applyFill="1" applyBorder="1" applyAlignment="1" applyProtection="1">
      <alignment horizontal="left" vertical="top" wrapText="1"/>
    </xf>
    <xf numFmtId="0" fontId="2" fillId="7" borderId="0" xfId="0" applyFont="1" applyFill="1" applyAlignment="1" applyProtection="1">
      <alignment horizontal="left" vertical="center" wrapText="1"/>
    </xf>
    <xf numFmtId="0" fontId="3" fillId="7" borderId="8" xfId="0" applyFont="1" applyFill="1" applyBorder="1" applyAlignment="1" applyProtection="1">
      <alignment horizontal="center" vertical="center" wrapText="1"/>
    </xf>
    <xf numFmtId="0" fontId="3" fillId="7" borderId="8" xfId="0" applyFont="1" applyFill="1" applyBorder="1" applyAlignment="1" applyProtection="1">
      <alignment horizontal="left" vertical="center" wrapText="1"/>
    </xf>
    <xf numFmtId="0" fontId="35" fillId="7" borderId="0" xfId="0" applyFont="1" applyFill="1" applyProtection="1"/>
    <xf numFmtId="0" fontId="0" fillId="7" borderId="0" xfId="0" applyFill="1" applyProtection="1"/>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16" xfId="0" applyFont="1" applyFill="1" applyBorder="1" applyAlignment="1" applyProtection="1">
      <alignment horizontal="left" vertical="center"/>
      <protection locked="0"/>
    </xf>
    <xf numFmtId="0" fontId="7" fillId="6" borderId="16" xfId="0" applyFont="1" applyFill="1" applyBorder="1" applyAlignment="1" applyProtection="1">
      <alignment horizontal="center" vertical="center"/>
      <protection locked="0"/>
    </xf>
    <xf numFmtId="0" fontId="7" fillId="7" borderId="83" xfId="0" applyFont="1" applyFill="1" applyBorder="1" applyAlignment="1" applyProtection="1">
      <alignment horizontal="center" vertical="center"/>
    </xf>
    <xf numFmtId="0" fontId="7" fillId="6" borderId="16" xfId="0" applyFont="1" applyFill="1" applyBorder="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7" borderId="54" xfId="0" applyFont="1" applyFill="1" applyBorder="1" applyAlignment="1" applyProtection="1">
      <alignment vertical="center"/>
    </xf>
    <xf numFmtId="0" fontId="3" fillId="7" borderId="75" xfId="0" applyFont="1" applyFill="1" applyBorder="1" applyAlignment="1" applyProtection="1">
      <alignment vertical="center"/>
    </xf>
    <xf numFmtId="0" fontId="3" fillId="7" borderId="68" xfId="0" applyFont="1" applyFill="1" applyBorder="1" applyAlignment="1" applyProtection="1">
      <alignment vertical="center"/>
    </xf>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protection locked="0"/>
    </xf>
    <xf numFmtId="0" fontId="2" fillId="6" borderId="94" xfId="0" applyFont="1" applyFill="1" applyBorder="1" applyAlignment="1" applyProtection="1">
      <alignment vertical="center"/>
      <protection locked="0"/>
    </xf>
    <xf numFmtId="0" fontId="16" fillId="7" borderId="0" xfId="0" applyFont="1" applyFill="1" applyAlignment="1" applyProtection="1">
      <alignment horizontal="left" vertical="center"/>
    </xf>
    <xf numFmtId="0" fontId="6" fillId="7" borderId="0" xfId="0" applyFont="1" applyFill="1" applyBorder="1" applyAlignment="1" applyProtection="1">
      <alignment horizontal="left" vertical="center" wrapText="1"/>
    </xf>
    <xf numFmtId="0" fontId="6" fillId="7" borderId="0" xfId="0" applyFont="1" applyFill="1" applyBorder="1" applyAlignment="1" applyProtection="1">
      <alignment vertical="center" wrapText="1"/>
    </xf>
    <xf numFmtId="0" fontId="3" fillId="7" borderId="77" xfId="0" applyFont="1" applyFill="1" applyBorder="1" applyAlignment="1" applyProtection="1">
      <alignment vertical="center"/>
    </xf>
    <xf numFmtId="0" fontId="3" fillId="7" borderId="74" xfId="0" applyFont="1" applyFill="1" applyBorder="1" applyAlignment="1" applyProtection="1">
      <alignment vertical="center"/>
    </xf>
    <xf numFmtId="0" fontId="3" fillId="7" borderId="69" xfId="0" applyFont="1" applyFill="1" applyBorder="1" applyAlignment="1" applyProtection="1">
      <alignment vertical="center"/>
    </xf>
    <xf numFmtId="49" fontId="2" fillId="6" borderId="71" xfId="0" applyNumberFormat="1" applyFont="1" applyFill="1" applyBorder="1" applyAlignment="1" applyProtection="1">
      <alignment horizontal="left" vertical="center" wrapText="1"/>
      <protection locked="0"/>
    </xf>
    <xf numFmtId="49" fontId="2" fillId="6" borderId="74" xfId="0" applyNumberFormat="1" applyFont="1" applyFill="1" applyBorder="1" applyAlignment="1" applyProtection="1">
      <alignment horizontal="left" vertical="center" wrapText="1"/>
      <protection locked="0"/>
    </xf>
    <xf numFmtId="49" fontId="2" fillId="6" borderId="78" xfId="0" applyNumberFormat="1" applyFont="1" applyFill="1" applyBorder="1" applyAlignment="1" applyProtection="1">
      <alignment horizontal="left" vertical="center" wrapText="1"/>
      <protection locked="0"/>
    </xf>
    <xf numFmtId="0" fontId="3" fillId="7" borderId="50" xfId="0" applyFont="1" applyFill="1" applyBorder="1" applyAlignment="1" applyProtection="1">
      <alignment vertical="center"/>
    </xf>
    <xf numFmtId="0" fontId="3" fillId="7" borderId="95" xfId="0" applyFont="1" applyFill="1" applyBorder="1" applyAlignment="1" applyProtection="1">
      <alignment vertical="center"/>
    </xf>
    <xf numFmtId="0" fontId="3" fillId="0" borderId="73" xfId="0" applyFont="1" applyFill="1" applyBorder="1" applyAlignment="1" applyProtection="1">
      <alignment horizontal="right" vertical="center" wrapText="1"/>
    </xf>
    <xf numFmtId="0" fontId="3" fillId="0" borderId="70" xfId="0" applyFont="1" applyFill="1" applyBorder="1" applyAlignment="1" applyProtection="1">
      <alignment horizontal="right" vertical="center" wrapText="1"/>
    </xf>
    <xf numFmtId="0" fontId="3" fillId="7" borderId="82" xfId="0" applyFont="1" applyFill="1" applyBorder="1" applyAlignment="1" applyProtection="1">
      <alignment vertical="center" wrapText="1"/>
    </xf>
    <xf numFmtId="0" fontId="3" fillId="7" borderId="83" xfId="0" applyFont="1" applyFill="1" applyBorder="1" applyAlignment="1" applyProtection="1">
      <alignment vertical="center" wrapText="1"/>
    </xf>
    <xf numFmtId="0" fontId="3" fillId="7" borderId="97" xfId="0" applyFont="1" applyFill="1" applyBorder="1" applyAlignment="1" applyProtection="1">
      <alignment vertical="center" wrapText="1"/>
    </xf>
    <xf numFmtId="0" fontId="2" fillId="7" borderId="77" xfId="0" applyFont="1" applyFill="1" applyBorder="1" applyAlignment="1" applyProtection="1">
      <alignment horizontal="left" vertical="center" wrapText="1"/>
    </xf>
    <xf numFmtId="0" fontId="2" fillId="7" borderId="74" xfId="0" applyFont="1" applyFill="1" applyBorder="1" applyAlignment="1" applyProtection="1">
      <alignment horizontal="left" vertical="center" wrapText="1"/>
    </xf>
    <xf numFmtId="0" fontId="2" fillId="7" borderId="74" xfId="0" applyFont="1" applyFill="1" applyBorder="1" applyAlignment="1" applyProtection="1">
      <alignment horizontal="left" vertical="center"/>
    </xf>
    <xf numFmtId="166" fontId="2" fillId="7" borderId="74" xfId="1" applyNumberFormat="1" applyFont="1" applyFill="1" applyBorder="1" applyAlignment="1" applyProtection="1">
      <alignment horizontal="left" vertical="center" wrapText="1"/>
    </xf>
    <xf numFmtId="0" fontId="2" fillId="7" borderId="78" xfId="0" applyFont="1" applyFill="1" applyBorder="1" applyAlignment="1" applyProtection="1">
      <alignment horizontal="left" vertical="center" wrapText="1"/>
    </xf>
    <xf numFmtId="0" fontId="3" fillId="0" borderId="77" xfId="0" applyFont="1" applyBorder="1" applyAlignment="1" applyProtection="1">
      <alignment vertical="center" wrapText="1"/>
    </xf>
    <xf numFmtId="0" fontId="3" fillId="0" borderId="74" xfId="0" applyFont="1" applyBorder="1" applyAlignment="1" applyProtection="1">
      <alignment vertical="center" wrapText="1"/>
    </xf>
    <xf numFmtId="0" fontId="3" fillId="0" borderId="78" xfId="0" applyFont="1" applyBorder="1" applyAlignment="1" applyProtection="1">
      <alignment vertical="center" wrapText="1"/>
    </xf>
    <xf numFmtId="0" fontId="3" fillId="7" borderId="54" xfId="0" applyFont="1" applyFill="1" applyBorder="1" applyAlignment="1" applyProtection="1">
      <alignment horizontal="left" vertical="top"/>
    </xf>
    <xf numFmtId="0" fontId="3" fillId="7" borderId="50" xfId="0" applyFont="1" applyFill="1" applyBorder="1" applyAlignment="1" applyProtection="1">
      <alignment horizontal="left" vertical="top"/>
    </xf>
    <xf numFmtId="0" fontId="3" fillId="7" borderId="55" xfId="0" applyFont="1" applyFill="1" applyBorder="1" applyAlignment="1" applyProtection="1">
      <alignment horizontal="left" vertical="top"/>
    </xf>
    <xf numFmtId="0" fontId="2" fillId="7" borderId="56" xfId="0" applyNumberFormat="1" applyFont="1" applyFill="1" applyBorder="1" applyAlignment="1" applyProtection="1">
      <alignment horizontal="left" vertical="top"/>
    </xf>
    <xf numFmtId="0" fontId="2" fillId="7" borderId="57" xfId="0" applyNumberFormat="1" applyFont="1" applyFill="1" applyBorder="1" applyAlignment="1" applyProtection="1">
      <alignment horizontal="left" vertical="top"/>
    </xf>
    <xf numFmtId="0" fontId="2" fillId="7" borderId="58" xfId="0" applyNumberFormat="1" applyFont="1" applyFill="1" applyBorder="1" applyAlignment="1" applyProtection="1">
      <alignment horizontal="left" vertical="top"/>
    </xf>
    <xf numFmtId="0" fontId="3" fillId="7" borderId="77" xfId="0" applyFont="1" applyFill="1" applyBorder="1" applyAlignment="1" applyProtection="1">
      <alignment vertical="center" wrapText="1"/>
    </xf>
    <xf numFmtId="0" fontId="3" fillId="7" borderId="74" xfId="0" applyFont="1" applyFill="1" applyBorder="1" applyAlignment="1" applyProtection="1">
      <alignment vertical="center" wrapText="1"/>
    </xf>
    <xf numFmtId="0" fontId="3" fillId="7" borderId="78" xfId="0" applyFont="1" applyFill="1" applyBorder="1" applyAlignment="1" applyProtection="1">
      <alignment vertical="center" wrapText="1"/>
    </xf>
    <xf numFmtId="0" fontId="3" fillId="7" borderId="95" xfId="0" applyFont="1" applyFill="1" applyBorder="1" applyAlignment="1" applyProtection="1">
      <alignment horizontal="justify" vertical="center" wrapText="1"/>
    </xf>
    <xf numFmtId="0" fontId="3" fillId="7" borderId="75" xfId="0" applyFont="1" applyFill="1" applyBorder="1" applyAlignment="1" applyProtection="1">
      <alignment horizontal="justify" vertical="center" wrapText="1"/>
    </xf>
    <xf numFmtId="0" fontId="3" fillId="7" borderId="94" xfId="0" applyFont="1" applyFill="1" applyBorder="1" applyAlignment="1" applyProtection="1">
      <alignment horizontal="justify" vertical="center" wrapText="1"/>
    </xf>
    <xf numFmtId="0" fontId="2" fillId="6" borderId="95" xfId="0" applyFont="1" applyFill="1" applyBorder="1" applyAlignment="1" applyProtection="1">
      <alignment vertical="center" wrapText="1"/>
      <protection locked="0"/>
    </xf>
    <xf numFmtId="0" fontId="2" fillId="6" borderId="75" xfId="0" applyFont="1" applyFill="1" applyBorder="1" applyAlignment="1" applyProtection="1">
      <alignment vertical="center" wrapText="1"/>
      <protection locked="0"/>
    </xf>
    <xf numFmtId="0" fontId="2" fillId="6" borderId="94" xfId="0" applyFont="1" applyFill="1" applyBorder="1" applyAlignment="1" applyProtection="1">
      <alignment vertical="center" wrapText="1"/>
      <protection locked="0"/>
    </xf>
    <xf numFmtId="0" fontId="2" fillId="0" borderId="95" xfId="0" applyFont="1" applyBorder="1" applyAlignment="1" applyProtection="1">
      <alignment vertical="center" wrapText="1"/>
    </xf>
    <xf numFmtId="0" fontId="2" fillId="0" borderId="75" xfId="0" applyFont="1" applyBorder="1" applyAlignment="1" applyProtection="1">
      <alignment vertical="center" wrapText="1"/>
    </xf>
    <xf numFmtId="0" fontId="2" fillId="0" borderId="94" xfId="0" applyFont="1" applyBorder="1" applyAlignment="1" applyProtection="1">
      <alignment vertical="center" wrapText="1"/>
    </xf>
    <xf numFmtId="0" fontId="2" fillId="6" borderId="98" xfId="0" applyFont="1" applyFill="1" applyBorder="1" applyAlignment="1" applyProtection="1">
      <alignment vertical="center" wrapText="1"/>
      <protection locked="0"/>
    </xf>
    <xf numFmtId="0" fontId="2" fillId="6" borderId="76" xfId="0" applyFont="1" applyFill="1" applyBorder="1" applyAlignment="1" applyProtection="1">
      <alignment vertical="center" wrapText="1"/>
      <protection locked="0"/>
    </xf>
    <xf numFmtId="0" fontId="2" fillId="6" borderId="96" xfId="0" applyFont="1" applyFill="1" applyBorder="1" applyAlignment="1" applyProtection="1">
      <alignment vertical="center" wrapText="1"/>
      <protection locked="0"/>
    </xf>
    <xf numFmtId="0" fontId="3" fillId="7" borderId="10" xfId="0" applyFont="1" applyFill="1" applyBorder="1" applyAlignment="1" applyProtection="1">
      <alignment horizontal="justify" vertical="center" wrapText="1"/>
    </xf>
    <xf numFmtId="0" fontId="3" fillId="7" borderId="11" xfId="0" applyFont="1" applyFill="1" applyBorder="1" applyAlignment="1" applyProtection="1">
      <alignment horizontal="justify" vertical="center" wrapText="1"/>
    </xf>
    <xf numFmtId="0" fontId="3" fillId="7" borderId="12" xfId="0" applyFont="1" applyFill="1" applyBorder="1" applyAlignment="1" applyProtection="1">
      <alignment horizontal="justify" vertical="center" wrapText="1"/>
    </xf>
    <xf numFmtId="0" fontId="3" fillId="7" borderId="82" xfId="0" applyFont="1" applyFill="1" applyBorder="1" applyAlignment="1" applyProtection="1">
      <alignment horizontal="justify" vertical="center" wrapText="1"/>
    </xf>
    <xf numFmtId="0" fontId="3" fillId="7" borderId="83" xfId="0" applyFont="1" applyFill="1" applyBorder="1" applyAlignment="1" applyProtection="1">
      <alignment horizontal="justify" vertical="center" wrapText="1"/>
    </xf>
    <xf numFmtId="0" fontId="3" fillId="7" borderId="97" xfId="0" applyFont="1" applyFill="1" applyBorder="1" applyAlignment="1" applyProtection="1">
      <alignment horizontal="justify" vertical="center" wrapText="1"/>
    </xf>
    <xf numFmtId="0" fontId="2" fillId="0" borderId="95" xfId="0" applyFont="1" applyBorder="1" applyAlignment="1" applyProtection="1">
      <alignment vertical="top" wrapText="1"/>
    </xf>
    <xf numFmtId="0" fontId="2" fillId="0" borderId="75" xfId="0" applyFont="1" applyBorder="1" applyAlignment="1" applyProtection="1">
      <alignment vertical="top" wrapText="1"/>
    </xf>
    <xf numFmtId="0" fontId="2" fillId="0" borderId="94" xfId="0" applyFont="1" applyBorder="1" applyAlignment="1" applyProtection="1">
      <alignment vertical="top" wrapText="1"/>
    </xf>
    <xf numFmtId="0" fontId="2" fillId="0" borderId="79" xfId="0" applyFont="1" applyFill="1" applyBorder="1" applyAlignment="1" applyProtection="1">
      <alignment vertical="center" wrapText="1"/>
    </xf>
    <xf numFmtId="0" fontId="2" fillId="0" borderId="80" xfId="0" applyFont="1" applyFill="1" applyBorder="1" applyAlignment="1" applyProtection="1">
      <alignment vertical="center" wrapText="1"/>
    </xf>
    <xf numFmtId="0" fontId="2" fillId="6" borderId="72" xfId="0" applyFont="1" applyFill="1" applyBorder="1" applyAlignment="1" applyProtection="1">
      <alignment vertical="center" wrapText="1"/>
      <protection locked="0"/>
    </xf>
    <xf numFmtId="0" fontId="2" fillId="6" borderId="68" xfId="0" applyFont="1" applyFill="1" applyBorder="1" applyAlignment="1" applyProtection="1">
      <alignment vertical="center" wrapText="1"/>
      <protection locked="0"/>
    </xf>
    <xf numFmtId="166" fontId="2" fillId="6" borderId="72" xfId="1" applyNumberFormat="1" applyFont="1" applyFill="1" applyBorder="1" applyAlignment="1" applyProtection="1">
      <alignment vertical="center" wrapText="1"/>
      <protection locked="0"/>
    </xf>
    <xf numFmtId="166" fontId="2" fillId="6" borderId="68" xfId="1" applyNumberFormat="1" applyFont="1" applyFill="1" applyBorder="1" applyAlignment="1" applyProtection="1">
      <alignment vertical="center" wrapText="1"/>
      <protection locked="0"/>
    </xf>
    <xf numFmtId="0" fontId="2" fillId="0" borderId="99" xfId="0" applyFont="1" applyFill="1" applyBorder="1" applyAlignment="1" applyProtection="1">
      <alignment horizontal="right" vertical="center" wrapText="1"/>
    </xf>
    <xf numFmtId="0" fontId="2" fillId="0" borderId="100" xfId="0" applyFont="1" applyFill="1" applyBorder="1" applyAlignment="1" applyProtection="1">
      <alignment horizontal="right" vertical="center" wrapText="1"/>
    </xf>
    <xf numFmtId="0" fontId="2" fillId="0" borderId="101"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2"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3"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6" fontId="2" fillId="6" borderId="73" xfId="1" applyNumberFormat="1" applyFont="1" applyFill="1" applyBorder="1" applyAlignment="1" applyProtection="1">
      <alignment vertical="center" wrapText="1"/>
      <protection locked="0"/>
    </xf>
    <xf numFmtId="166" fontId="2" fillId="6" borderId="70" xfId="1" applyNumberFormat="1" applyFont="1" applyFill="1" applyBorder="1" applyAlignment="1" applyProtection="1">
      <alignment vertical="center" wrapText="1"/>
      <protection locked="0"/>
    </xf>
    <xf numFmtId="0" fontId="2" fillId="0" borderId="103"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3" xfId="0" applyFont="1" applyFill="1" applyBorder="1" applyAlignment="1" applyProtection="1">
      <alignment vertical="center"/>
      <protection locked="0"/>
    </xf>
    <xf numFmtId="0" fontId="2" fillId="6" borderId="76" xfId="0" applyFont="1" applyFill="1" applyBorder="1" applyAlignment="1" applyProtection="1">
      <alignment vertical="center"/>
      <protection locked="0"/>
    </xf>
    <xf numFmtId="0" fontId="2" fillId="6" borderId="70" xfId="0" applyFont="1" applyFill="1" applyBorder="1" applyAlignment="1" applyProtection="1">
      <alignment vertical="center"/>
      <protection locked="0"/>
    </xf>
    <xf numFmtId="0" fontId="3" fillId="0" borderId="73" xfId="0" applyFont="1" applyFill="1" applyBorder="1" applyAlignment="1" applyProtection="1">
      <alignment horizontal="right" vertical="center"/>
    </xf>
    <xf numFmtId="0" fontId="3" fillId="0" borderId="76" xfId="0" applyFont="1" applyFill="1" applyBorder="1" applyAlignment="1" applyProtection="1">
      <alignment horizontal="right" vertical="center"/>
    </xf>
    <xf numFmtId="0" fontId="0" fillId="6" borderId="0" xfId="0" applyFill="1" applyBorder="1" applyAlignment="1" applyProtection="1">
      <alignment horizontal="left" vertical="top" wrapText="1"/>
      <protection locked="0"/>
    </xf>
    <xf numFmtId="0" fontId="3" fillId="7" borderId="0" xfId="0" applyFont="1" applyFill="1" applyBorder="1" applyAlignment="1" applyProtection="1">
      <alignment horizontal="right"/>
    </xf>
    <xf numFmtId="0" fontId="50" fillId="7" borderId="0" xfId="0" applyFont="1" applyFill="1" applyBorder="1" applyAlignment="1">
      <alignment horizontal="center" vertical="center" wrapText="1"/>
    </xf>
    <xf numFmtId="0" fontId="2" fillId="7" borderId="0" xfId="0" applyFont="1" applyFill="1" applyBorder="1" applyAlignment="1">
      <alignment horizontal="left" vertical="top" wrapText="1"/>
    </xf>
    <xf numFmtId="0" fontId="3" fillId="7" borderId="51" xfId="0" applyFont="1" applyFill="1" applyBorder="1" applyAlignment="1">
      <alignment horizontal="center" vertical="center"/>
    </xf>
    <xf numFmtId="0" fontId="3" fillId="7" borderId="64" xfId="0" applyFont="1" applyFill="1" applyBorder="1" applyAlignment="1">
      <alignment horizontal="center" vertical="center"/>
    </xf>
    <xf numFmtId="0" fontId="3" fillId="7" borderId="52" xfId="0" applyFont="1" applyFill="1" applyBorder="1" applyAlignment="1">
      <alignment horizontal="center" vertical="center"/>
    </xf>
    <xf numFmtId="0" fontId="3" fillId="7" borderId="65" xfId="0" applyFont="1" applyFill="1" applyBorder="1" applyAlignment="1">
      <alignment horizontal="center" vertical="center"/>
    </xf>
    <xf numFmtId="0" fontId="3" fillId="7" borderId="53" xfId="0" applyFont="1" applyFill="1" applyBorder="1" applyAlignment="1">
      <alignment horizontal="center" vertical="center"/>
    </xf>
    <xf numFmtId="0" fontId="25" fillId="7" borderId="51" xfId="0" applyFont="1" applyFill="1" applyBorder="1" applyAlignment="1">
      <alignment horizontal="center" vertical="center" wrapText="1"/>
    </xf>
    <xf numFmtId="0" fontId="25" fillId="7" borderId="64" xfId="0" applyFont="1" applyFill="1" applyBorder="1" applyAlignment="1">
      <alignment horizontal="center" vertical="center" wrapText="1"/>
    </xf>
    <xf numFmtId="0" fontId="25" fillId="7" borderId="53" xfId="0" applyFont="1" applyFill="1" applyBorder="1" applyAlignment="1">
      <alignment horizontal="center" vertical="center" wrapText="1"/>
    </xf>
    <xf numFmtId="0" fontId="25" fillId="7" borderId="66" xfId="0" applyFont="1" applyFill="1" applyBorder="1" applyAlignment="1">
      <alignment horizontal="center" vertical="center" wrapText="1"/>
    </xf>
    <xf numFmtId="0" fontId="3" fillId="7" borderId="59" xfId="0" applyFont="1" applyFill="1" applyBorder="1" applyAlignment="1">
      <alignment horizontal="center" vertical="center"/>
    </xf>
    <xf numFmtId="0" fontId="3" fillId="7" borderId="67" xfId="0" applyFont="1" applyFill="1" applyBorder="1" applyAlignment="1">
      <alignment horizontal="center" vertical="center"/>
    </xf>
    <xf numFmtId="0" fontId="50" fillId="7" borderId="0" xfId="0" applyFont="1" applyFill="1" applyBorder="1" applyAlignment="1" applyProtection="1">
      <alignment horizontal="center" vertical="center" wrapText="1"/>
    </xf>
    <xf numFmtId="0" fontId="28" fillId="0" borderId="50" xfId="0" applyFont="1" applyBorder="1" applyAlignment="1" applyProtection="1">
      <alignment horizontal="left" vertical="center"/>
    </xf>
    <xf numFmtId="0" fontId="28" fillId="0" borderId="72" xfId="0" applyFont="1" applyBorder="1" applyAlignment="1" applyProtection="1">
      <alignment horizontal="left" vertical="center"/>
    </xf>
    <xf numFmtId="0" fontId="25" fillId="7" borderId="0" xfId="0" applyFont="1" applyFill="1" applyBorder="1" applyAlignment="1" applyProtection="1">
      <alignment horizontal="left" vertical="top" wrapText="1"/>
    </xf>
    <xf numFmtId="0" fontId="25" fillId="0" borderId="51" xfId="0" applyFont="1" applyBorder="1" applyAlignment="1" applyProtection="1">
      <alignment horizontal="center" vertical="center"/>
    </xf>
    <xf numFmtId="0" fontId="25" fillId="0" borderId="79" xfId="0" applyFont="1" applyBorder="1" applyAlignment="1" applyProtection="1">
      <alignment horizontal="center" vertical="center"/>
    </xf>
    <xf numFmtId="0" fontId="25" fillId="0" borderId="54" xfId="0" applyFont="1" applyBorder="1" applyAlignment="1" applyProtection="1">
      <alignment horizontal="center" vertical="center"/>
    </xf>
    <xf numFmtId="0" fontId="3" fillId="0" borderId="59" xfId="0" applyFont="1" applyFill="1" applyBorder="1" applyAlignment="1" applyProtection="1">
      <alignment horizontal="center" vertical="center"/>
    </xf>
    <xf numFmtId="0" fontId="3" fillId="0" borderId="85" xfId="0" applyFont="1" applyFill="1" applyBorder="1" applyAlignment="1" applyProtection="1">
      <alignment horizontal="center" vertical="center"/>
    </xf>
    <xf numFmtId="0" fontId="3" fillId="0" borderId="60" xfId="0" applyFont="1" applyFill="1" applyBorder="1" applyAlignment="1" applyProtection="1">
      <alignment horizontal="center" vertical="center"/>
    </xf>
    <xf numFmtId="0" fontId="25" fillId="0" borderId="52" xfId="0" applyFont="1" applyBorder="1" applyAlignment="1" applyProtection="1">
      <alignment horizontal="center" vertical="center" wrapText="1"/>
    </xf>
    <xf numFmtId="0" fontId="25" fillId="0" borderId="71" xfId="0" applyFont="1" applyBorder="1" applyAlignment="1" applyProtection="1">
      <alignment horizontal="center" vertical="center" wrapText="1"/>
    </xf>
    <xf numFmtId="0" fontId="25" fillId="0" borderId="80" xfId="0" applyFont="1" applyBorder="1" applyAlignment="1" applyProtection="1">
      <alignment horizontal="center" vertical="center" wrapText="1"/>
    </xf>
    <xf numFmtId="0" fontId="25" fillId="0" borderId="81"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2" xfId="0" applyFont="1" applyBorder="1" applyAlignment="1" applyProtection="1">
      <alignment horizontal="center" vertical="center" wrapText="1"/>
    </xf>
    <xf numFmtId="0" fontId="25" fillId="0" borderId="77" xfId="0" applyFont="1" applyBorder="1" applyAlignment="1" applyProtection="1">
      <alignment horizontal="center" vertical="center" wrapText="1"/>
    </xf>
    <xf numFmtId="0" fontId="25" fillId="0" borderId="74" xfId="0" applyFont="1" applyBorder="1" applyAlignment="1" applyProtection="1">
      <alignment horizontal="center" vertical="center" wrapText="1"/>
    </xf>
    <xf numFmtId="0" fontId="25" fillId="0" borderId="78" xfId="0" applyFont="1" applyBorder="1" applyAlignment="1" applyProtection="1">
      <alignment horizontal="center" vertical="center" wrapText="1"/>
    </xf>
    <xf numFmtId="0" fontId="25" fillId="0" borderId="86" xfId="0" applyFont="1" applyBorder="1" applyAlignment="1" applyProtection="1">
      <alignment horizontal="center" vertical="center" wrapText="1"/>
    </xf>
    <xf numFmtId="0" fontId="25" fillId="0" borderId="82" xfId="0" applyFont="1" applyBorder="1" applyAlignment="1" applyProtection="1">
      <alignment horizontal="center" vertical="center" wrapText="1"/>
    </xf>
    <xf numFmtId="0" fontId="25" fillId="0" borderId="51" xfId="0" applyFont="1" applyBorder="1" applyAlignment="1" applyProtection="1">
      <alignment horizontal="center" vertical="center" wrapText="1"/>
    </xf>
    <xf numFmtId="0" fontId="25" fillId="0" borderId="79"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0" fillId="6" borderId="0" xfId="0" applyFill="1" applyAlignment="1" applyProtection="1">
      <alignment horizontal="left" vertical="top" wrapText="1"/>
      <protection locked="0"/>
    </xf>
    <xf numFmtId="0" fontId="28" fillId="0" borderId="57" xfId="0" applyFont="1" applyBorder="1" applyAlignment="1" applyProtection="1">
      <alignment horizontal="left" vertical="center"/>
    </xf>
    <xf numFmtId="0" fontId="28" fillId="0" borderId="73" xfId="0" applyFont="1" applyBorder="1" applyAlignment="1" applyProtection="1">
      <alignment horizontal="left" vertical="center"/>
    </xf>
    <xf numFmtId="0" fontId="25" fillId="0" borderId="53" xfId="0" applyFont="1" applyBorder="1" applyAlignment="1" applyProtection="1">
      <alignment horizontal="center" vertical="center" wrapText="1"/>
    </xf>
    <xf numFmtId="0" fontId="25" fillId="0" borderId="84" xfId="0" applyFont="1" applyBorder="1" applyAlignment="1" applyProtection="1">
      <alignment horizontal="center" vertical="center" wrapText="1"/>
    </xf>
    <xf numFmtId="0" fontId="25" fillId="0" borderId="55" xfId="0" applyFont="1" applyBorder="1" applyAlignment="1" applyProtection="1">
      <alignment horizontal="center" vertical="center" wrapText="1"/>
    </xf>
    <xf numFmtId="0" fontId="50" fillId="7" borderId="0" xfId="0" applyFont="1" applyFill="1" applyBorder="1" applyAlignment="1" applyProtection="1">
      <alignment horizontal="center" vertical="center"/>
    </xf>
    <xf numFmtId="0" fontId="13" fillId="6" borderId="0" xfId="0" applyFont="1" applyFill="1" applyBorder="1" applyAlignment="1" applyProtection="1">
      <alignment horizontal="left" vertical="top" wrapText="1"/>
      <protection locked="0"/>
    </xf>
    <xf numFmtId="0" fontId="25" fillId="7" borderId="51" xfId="0" applyFont="1" applyFill="1" applyBorder="1" applyAlignment="1" applyProtection="1">
      <alignment horizontal="center" vertical="center" wrapText="1"/>
    </xf>
    <xf numFmtId="0" fontId="25" fillId="7" borderId="54" xfId="0" applyFont="1" applyFill="1" applyBorder="1" applyAlignment="1" applyProtection="1">
      <alignment horizontal="center" vertical="center" wrapText="1"/>
    </xf>
    <xf numFmtId="0" fontId="25" fillId="7" borderId="53" xfId="0" applyFont="1" applyFill="1" applyBorder="1" applyAlignment="1" applyProtection="1">
      <alignment horizontal="center" vertical="center" wrapText="1"/>
    </xf>
    <xf numFmtId="0" fontId="25" fillId="7" borderId="55" xfId="0" applyFont="1" applyFill="1" applyBorder="1" applyAlignment="1" applyProtection="1">
      <alignment horizontal="center" vertical="center" wrapText="1"/>
    </xf>
    <xf numFmtId="0" fontId="25" fillId="7" borderId="52" xfId="0" applyFont="1" applyFill="1" applyBorder="1" applyAlignment="1" applyProtection="1">
      <alignment horizontal="center" vertical="center" wrapText="1"/>
    </xf>
    <xf numFmtId="0" fontId="25" fillId="7" borderId="50" xfId="0" applyFont="1" applyFill="1" applyBorder="1" applyAlignment="1" applyProtection="1">
      <alignment horizontal="center" vertical="center" wrapText="1"/>
    </xf>
    <xf numFmtId="0" fontId="3" fillId="7" borderId="59" xfId="0" applyFont="1" applyFill="1" applyBorder="1" applyAlignment="1" applyProtection="1">
      <alignment horizontal="center" vertical="center"/>
    </xf>
    <xf numFmtId="0" fontId="3" fillId="7" borderId="60" xfId="0" applyFont="1" applyFill="1" applyBorder="1" applyAlignment="1" applyProtection="1">
      <alignment horizontal="center" vertical="center"/>
    </xf>
    <xf numFmtId="0" fontId="25" fillId="7" borderId="52" xfId="0" applyFont="1" applyFill="1" applyBorder="1" applyAlignment="1" applyProtection="1">
      <alignment horizontal="center" vertical="top" wrapText="1"/>
    </xf>
    <xf numFmtId="0" fontId="25" fillId="7" borderId="53" xfId="0" applyFont="1" applyFill="1" applyBorder="1" applyAlignment="1" applyProtection="1">
      <alignment horizontal="center" vertical="top" wrapText="1"/>
    </xf>
    <xf numFmtId="0" fontId="28" fillId="6" borderId="54" xfId="0" applyFont="1" applyFill="1" applyBorder="1" applyAlignment="1" applyProtection="1">
      <alignment horizontal="left" vertical="center" wrapText="1"/>
      <protection locked="0"/>
    </xf>
    <xf numFmtId="0" fontId="28" fillId="6" borderId="50" xfId="0" applyFont="1" applyFill="1" applyBorder="1" applyAlignment="1" applyProtection="1">
      <alignment horizontal="left" vertical="center" wrapText="1"/>
      <protection locked="0"/>
    </xf>
    <xf numFmtId="0" fontId="25" fillId="7" borderId="71" xfId="0" applyFont="1" applyFill="1" applyBorder="1" applyAlignment="1" applyProtection="1">
      <alignment horizontal="center" vertical="center" wrapText="1"/>
    </xf>
    <xf numFmtId="0" fontId="0" fillId="6" borderId="0" xfId="0" applyFill="1" applyBorder="1" applyAlignment="1" applyProtection="1">
      <alignment horizontal="left" vertical="top"/>
      <protection locked="0"/>
    </xf>
    <xf numFmtId="0" fontId="28" fillId="6" borderId="54" xfId="0" applyFont="1" applyFill="1" applyBorder="1" applyAlignment="1" applyProtection="1">
      <alignment horizontal="left" vertical="center"/>
      <protection locked="0"/>
    </xf>
    <xf numFmtId="0" fontId="28" fillId="6" borderId="50" xfId="0" applyFont="1" applyFill="1" applyBorder="1" applyAlignment="1" applyProtection="1">
      <alignment horizontal="left" vertical="center"/>
      <protection locked="0"/>
    </xf>
    <xf numFmtId="0" fontId="28" fillId="6" borderId="56" xfId="0" applyFont="1" applyFill="1" applyBorder="1" applyAlignment="1" applyProtection="1">
      <alignment horizontal="left" vertical="center" wrapText="1"/>
      <protection locked="0"/>
    </xf>
    <xf numFmtId="0" fontId="28" fillId="6" borderId="57" xfId="0" applyFont="1" applyFill="1" applyBorder="1" applyAlignment="1" applyProtection="1">
      <alignment horizontal="left" vertical="center" wrapText="1"/>
      <protection locked="0"/>
    </xf>
    <xf numFmtId="0" fontId="26" fillId="7" borderId="0" xfId="0" applyFont="1" applyFill="1" applyBorder="1" applyAlignment="1" applyProtection="1">
      <alignment horizontal="center" vertical="top" wrapText="1"/>
    </xf>
    <xf numFmtId="0" fontId="2" fillId="6" borderId="54" xfId="0" applyFont="1" applyFill="1" applyBorder="1" applyAlignment="1" applyProtection="1">
      <alignment horizontal="left"/>
      <protection locked="0"/>
    </xf>
    <xf numFmtId="0" fontId="2" fillId="6" borderId="50" xfId="0" applyFont="1" applyFill="1" applyBorder="1" applyAlignment="1" applyProtection="1">
      <alignment horizontal="left"/>
      <protection locked="0"/>
    </xf>
    <xf numFmtId="0" fontId="2" fillId="6" borderId="56" xfId="0" applyFont="1" applyFill="1" applyBorder="1" applyAlignment="1" applyProtection="1">
      <alignment horizontal="left"/>
      <protection locked="0"/>
    </xf>
    <xf numFmtId="0" fontId="2" fillId="6" borderId="57" xfId="0" applyFont="1" applyFill="1" applyBorder="1" applyAlignment="1" applyProtection="1">
      <alignment horizontal="left"/>
      <protection locked="0"/>
    </xf>
    <xf numFmtId="0" fontId="12" fillId="6" borderId="0" xfId="0" applyFont="1" applyFill="1" applyBorder="1" applyAlignment="1" applyProtection="1">
      <alignment horizontal="left" wrapText="1"/>
      <protection locked="0"/>
    </xf>
    <xf numFmtId="0" fontId="28" fillId="6" borderId="54" xfId="0" applyFont="1" applyFill="1" applyBorder="1" applyAlignment="1" applyProtection="1">
      <alignment horizontal="left" vertical="top" wrapText="1"/>
      <protection locked="0"/>
    </xf>
    <xf numFmtId="0" fontId="28" fillId="6" borderId="50" xfId="0" applyFont="1" applyFill="1" applyBorder="1" applyAlignment="1" applyProtection="1">
      <alignment horizontal="left" vertical="top" wrapText="1"/>
      <protection locked="0"/>
    </xf>
    <xf numFmtId="0" fontId="28" fillId="7" borderId="0" xfId="0" applyFont="1" applyFill="1" applyBorder="1" applyAlignment="1" applyProtection="1">
      <alignment horizontal="left" vertical="top" wrapText="1"/>
    </xf>
    <xf numFmtId="0" fontId="27" fillId="7" borderId="0" xfId="0" applyFont="1" applyFill="1" applyBorder="1" applyAlignment="1" applyProtection="1">
      <alignment horizontal="center" vertical="top" wrapText="1"/>
    </xf>
    <xf numFmtId="0" fontId="3" fillId="7" borderId="52" xfId="0" applyFont="1" applyFill="1" applyBorder="1" applyAlignment="1" applyProtection="1">
      <alignment horizontal="center" vertical="center"/>
    </xf>
    <xf numFmtId="0" fontId="3" fillId="7" borderId="53" xfId="0" applyFont="1" applyFill="1" applyBorder="1" applyAlignment="1" applyProtection="1">
      <alignment horizontal="center" vertical="center"/>
    </xf>
    <xf numFmtId="0" fontId="3" fillId="7" borderId="51" xfId="0" applyFont="1" applyFill="1" applyBorder="1" applyAlignment="1" applyProtection="1">
      <alignment horizontal="center" vertical="center"/>
    </xf>
    <xf numFmtId="0" fontId="3" fillId="7" borderId="54" xfId="0" applyFont="1" applyFill="1" applyBorder="1" applyAlignment="1" applyProtection="1">
      <alignment horizontal="center" vertical="center"/>
    </xf>
    <xf numFmtId="0" fontId="3" fillId="7" borderId="50" xfId="0" applyFont="1" applyFill="1" applyBorder="1" applyAlignment="1" applyProtection="1">
      <alignment horizontal="center" vertical="center"/>
    </xf>
    <xf numFmtId="0" fontId="13" fillId="6" borderId="0" xfId="0" applyFont="1" applyFill="1" applyBorder="1" applyAlignment="1" applyProtection="1">
      <alignment horizontal="left" vertical="top"/>
      <protection locked="0"/>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0" xfId="0" applyFont="1" applyBorder="1" applyAlignment="1">
      <alignment horizontal="left" vertical="top" wrapText="1"/>
    </xf>
    <xf numFmtId="0" fontId="2" fillId="0" borderId="14" xfId="0" applyFont="1" applyBorder="1" applyAlignment="1">
      <alignment horizontal="left" vertical="top" wrapText="1"/>
    </xf>
    <xf numFmtId="0" fontId="50" fillId="0" borderId="0" xfId="0" applyFont="1" applyBorder="1" applyAlignment="1">
      <alignment horizontal="center" vertical="center" wrapText="1"/>
    </xf>
    <xf numFmtId="0" fontId="17" fillId="0" borderId="0" xfId="0" applyFont="1" applyBorder="1" applyAlignment="1">
      <alignment horizontal="right"/>
    </xf>
    <xf numFmtId="0" fontId="28" fillId="0" borderId="0" xfId="0" applyFont="1" applyBorder="1" applyAlignment="1">
      <alignment horizontal="left" vertical="top" wrapText="1"/>
    </xf>
    <xf numFmtId="0" fontId="25" fillId="0" borderId="20" xfId="0" applyFont="1" applyBorder="1" applyAlignment="1">
      <alignment horizontal="center" vertical="center" wrapText="1"/>
    </xf>
    <xf numFmtId="0" fontId="28" fillId="6" borderId="95" xfId="0" applyFont="1" applyFill="1" applyBorder="1" applyAlignment="1" applyProtection="1">
      <alignment horizontal="left" vertical="top" wrapText="1"/>
      <protection locked="0"/>
    </xf>
    <xf numFmtId="0" fontId="0" fillId="0" borderId="68" xfId="0" applyFont="1" applyBorder="1" applyAlignment="1" applyProtection="1">
      <alignment horizontal="left" vertical="top" wrapText="1"/>
      <protection locked="0"/>
    </xf>
    <xf numFmtId="0" fontId="26" fillId="6" borderId="95" xfId="0" applyFont="1" applyFill="1" applyBorder="1" applyAlignment="1" applyProtection="1">
      <alignment horizontal="left" vertical="top" wrapText="1"/>
      <protection locked="0"/>
    </xf>
    <xf numFmtId="0" fontId="0" fillId="0" borderId="68" xfId="0" applyBorder="1" applyAlignment="1" applyProtection="1">
      <alignment horizontal="left" vertical="top" wrapText="1"/>
      <protection locked="0"/>
    </xf>
    <xf numFmtId="0" fontId="2" fillId="7" borderId="0" xfId="0" applyFont="1" applyFill="1" applyBorder="1" applyAlignment="1" applyProtection="1">
      <alignment horizontal="left" vertical="top" wrapText="1"/>
    </xf>
    <xf numFmtId="0" fontId="3" fillId="7" borderId="20" xfId="0" applyFont="1" applyFill="1" applyBorder="1" applyAlignment="1" applyProtection="1">
      <alignment horizontal="center" vertical="center"/>
    </xf>
    <xf numFmtId="0" fontId="3" fillId="7" borderId="63" xfId="0" applyFont="1" applyFill="1" applyBorder="1" applyAlignment="1" applyProtection="1">
      <alignment horizontal="center" vertical="center"/>
    </xf>
    <xf numFmtId="0" fontId="25" fillId="7" borderId="66" xfId="0" applyFont="1" applyFill="1" applyBorder="1" applyAlignment="1" applyProtection="1">
      <alignment horizontal="center" vertical="center" wrapText="1"/>
    </xf>
    <xf numFmtId="0" fontId="25" fillId="7" borderId="64" xfId="0" applyFont="1" applyFill="1" applyBorder="1" applyAlignment="1" applyProtection="1">
      <alignment horizontal="center" vertical="center" wrapText="1"/>
    </xf>
    <xf numFmtId="0" fontId="2" fillId="6" borderId="0" xfId="0" applyFont="1" applyFill="1" applyBorder="1" applyAlignment="1" applyProtection="1">
      <alignment horizontal="left" vertical="top" wrapText="1"/>
      <protection locked="0"/>
    </xf>
    <xf numFmtId="0" fontId="28" fillId="6" borderId="98" xfId="0" applyFont="1" applyFill="1" applyBorder="1" applyAlignment="1" applyProtection="1">
      <alignment horizontal="left" vertical="top" wrapText="1"/>
      <protection locked="0"/>
    </xf>
    <xf numFmtId="0" fontId="0" fillId="0" borderId="70" xfId="0" applyFont="1" applyBorder="1" applyAlignment="1" applyProtection="1">
      <alignment horizontal="left" vertical="top" wrapText="1"/>
      <protection locked="0"/>
    </xf>
    <xf numFmtId="9" fontId="3" fillId="7" borderId="0" xfId="0" applyNumberFormat="1" applyFont="1" applyFill="1" applyBorder="1" applyAlignment="1" applyProtection="1">
      <alignment horizontal="right"/>
    </xf>
    <xf numFmtId="0" fontId="3" fillId="7" borderId="23" xfId="0" applyFont="1" applyFill="1" applyBorder="1" applyAlignment="1" applyProtection="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3" xfId="0" applyFont="1" applyBorder="1" applyAlignment="1">
      <alignment horizontal="center" vertical="center"/>
    </xf>
    <xf numFmtId="0" fontId="2" fillId="0" borderId="21" xfId="0" applyFont="1" applyBorder="1" applyAlignment="1">
      <alignment horizontal="center" vertical="center"/>
    </xf>
    <xf numFmtId="0" fontId="12" fillId="7" borderId="0" xfId="0" applyFont="1" applyFill="1" applyBorder="1" applyAlignment="1" applyProtection="1">
      <alignment wrapText="1"/>
    </xf>
    <xf numFmtId="0" fontId="0" fillId="7" borderId="0" xfId="0" applyFill="1" applyAlignment="1" applyProtection="1">
      <alignment wrapText="1"/>
    </xf>
    <xf numFmtId="0" fontId="2" fillId="7" borderId="0" xfId="0" applyFont="1" applyFill="1" applyBorder="1" applyAlignment="1" applyProtection="1">
      <alignment horizontal="left" wrapText="1"/>
    </xf>
    <xf numFmtId="0" fontId="7" fillId="6" borderId="0" xfId="0" applyFont="1" applyFill="1" applyAlignment="1" applyProtection="1">
      <alignment horizontal="left" vertical="center"/>
      <protection locked="0"/>
    </xf>
    <xf numFmtId="0" fontId="7" fillId="7" borderId="0" xfId="0" applyFont="1" applyFill="1" applyAlignment="1" applyProtection="1">
      <alignment horizontal="left" vertical="center"/>
    </xf>
    <xf numFmtId="0" fontId="2" fillId="7" borderId="0" xfId="0" applyFont="1" applyFill="1" applyAlignment="1" applyProtection="1">
      <alignment horizontal="left" wrapText="1"/>
    </xf>
    <xf numFmtId="0" fontId="2" fillId="7" borderId="56" xfId="0" applyFont="1" applyFill="1" applyBorder="1" applyAlignment="1" applyProtection="1">
      <alignment vertical="center" wrapText="1"/>
    </xf>
    <xf numFmtId="0" fontId="2" fillId="7" borderId="57" xfId="0" applyFont="1" applyFill="1" applyBorder="1" applyAlignment="1" applyProtection="1">
      <alignment vertical="center" wrapText="1"/>
    </xf>
    <xf numFmtId="9" fontId="3" fillId="12" borderId="11" xfId="0" applyNumberFormat="1" applyFont="1" applyFill="1" applyBorder="1" applyAlignment="1" applyProtection="1">
      <alignment horizontal="center"/>
    </xf>
    <xf numFmtId="0" fontId="2" fillId="7" borderId="119" xfId="0" applyFont="1" applyFill="1" applyBorder="1" applyAlignment="1" applyProtection="1">
      <alignment horizontal="center" vertical="center"/>
    </xf>
    <xf numFmtId="0" fontId="2" fillId="7" borderId="0" xfId="0" applyFont="1" applyFill="1" applyAlignment="1" applyProtection="1">
      <alignment horizontal="center" vertical="center"/>
    </xf>
    <xf numFmtId="0" fontId="40" fillId="0" borderId="137" xfId="0" applyFont="1" applyBorder="1" applyAlignment="1" applyProtection="1">
      <alignment horizontal="center"/>
    </xf>
    <xf numFmtId="0" fontId="40" fillId="0" borderId="136" xfId="0" applyFont="1" applyBorder="1" applyAlignment="1" applyProtection="1">
      <alignment horizontal="center"/>
    </xf>
    <xf numFmtId="0" fontId="40" fillId="0" borderId="135" xfId="0" applyFont="1" applyBorder="1" applyAlignment="1" applyProtection="1">
      <alignment horizontal="center"/>
    </xf>
    <xf numFmtId="165" fontId="13" fillId="0" borderId="129" xfId="0" applyNumberFormat="1" applyFont="1" applyFill="1" applyBorder="1" applyAlignment="1" applyProtection="1">
      <alignment horizontal="right" wrapText="1"/>
    </xf>
    <xf numFmtId="165" fontId="13" fillId="0" borderId="0" xfId="0" applyNumberFormat="1" applyFont="1" applyFill="1" applyAlignment="1" applyProtection="1">
      <alignment horizontal="right" wrapText="1"/>
    </xf>
    <xf numFmtId="0" fontId="70" fillId="0" borderId="133" xfId="0" applyFont="1" applyBorder="1" applyAlignment="1" applyProtection="1">
      <alignment horizontal="center"/>
    </xf>
    <xf numFmtId="0" fontId="70" fillId="0" borderId="124" xfId="0" applyFont="1" applyBorder="1" applyAlignment="1" applyProtection="1">
      <alignment horizontal="center"/>
    </xf>
    <xf numFmtId="0" fontId="70" fillId="0" borderId="132" xfId="0" applyFont="1" applyBorder="1" applyAlignment="1" applyProtection="1">
      <alignment horizontal="center"/>
    </xf>
    <xf numFmtId="0" fontId="2" fillId="7" borderId="129" xfId="0" applyFont="1" applyFill="1" applyBorder="1" applyAlignment="1" applyProtection="1">
      <alignment horizontal="center" vertical="center" wrapText="1"/>
    </xf>
    <xf numFmtId="0" fontId="2" fillId="7" borderId="0" xfId="0" applyFont="1" applyFill="1" applyAlignment="1" applyProtection="1">
      <alignment horizontal="center" vertical="center" wrapText="1"/>
    </xf>
    <xf numFmtId="165" fontId="76" fillId="0" borderId="13" xfId="0" applyNumberFormat="1" applyFont="1" applyBorder="1" applyAlignment="1" applyProtection="1">
      <alignment horizontal="center" vertical="top" wrapText="1"/>
    </xf>
    <xf numFmtId="165" fontId="76" fillId="0" borderId="0" xfId="0" applyNumberFormat="1" applyFont="1" applyAlignment="1" applyProtection="1">
      <alignment horizontal="center" vertical="top" wrapText="1"/>
    </xf>
    <xf numFmtId="165" fontId="76" fillId="0" borderId="15" xfId="0" applyNumberFormat="1" applyFont="1" applyBorder="1" applyAlignment="1" applyProtection="1">
      <alignment horizontal="center" vertical="top" wrapText="1"/>
    </xf>
    <xf numFmtId="165" fontId="76" fillId="0" borderId="16" xfId="0" applyNumberFormat="1" applyFont="1" applyBorder="1" applyAlignment="1" applyProtection="1">
      <alignment horizontal="center" vertical="top" wrapText="1"/>
    </xf>
    <xf numFmtId="44" fontId="77" fillId="0" borderId="20" xfId="1" applyFont="1" applyBorder="1" applyAlignment="1" applyProtection="1">
      <alignment horizontal="center"/>
    </xf>
    <xf numFmtId="0" fontId="40" fillId="0" borderId="23" xfId="0" applyFont="1" applyBorder="1" applyAlignment="1" applyProtection="1">
      <alignment horizontal="center"/>
    </xf>
    <xf numFmtId="0" fontId="40" fillId="0" borderId="24" xfId="0" applyFont="1" applyBorder="1" applyAlignment="1" applyProtection="1">
      <alignment horizontal="center"/>
    </xf>
    <xf numFmtId="0" fontId="40" fillId="0" borderId="19" xfId="0" applyFont="1" applyBorder="1" applyAlignment="1" applyProtection="1">
      <alignment horizontal="center"/>
    </xf>
    <xf numFmtId="0" fontId="40" fillId="0" borderId="125" xfId="0" applyFont="1" applyBorder="1" applyAlignment="1" applyProtection="1">
      <alignment horizontal="center"/>
    </xf>
    <xf numFmtId="0" fontId="40" fillId="0" borderId="124" xfId="0" applyFont="1" applyBorder="1" applyAlignment="1" applyProtection="1">
      <alignment horizontal="center"/>
    </xf>
    <xf numFmtId="0" fontId="40" fillId="0" borderId="123" xfId="0" applyFont="1" applyBorder="1" applyAlignment="1" applyProtection="1">
      <alignment horizontal="center"/>
    </xf>
    <xf numFmtId="0" fontId="19" fillId="0" borderId="16" xfId="0" applyFont="1" applyBorder="1" applyAlignment="1" applyProtection="1">
      <alignment horizontal="left"/>
      <protection locked="0"/>
    </xf>
    <xf numFmtId="0" fontId="19" fillId="0" borderId="0" xfId="0" applyFont="1" applyBorder="1" applyAlignment="1" applyProtection="1">
      <alignment horizontal="left"/>
      <protection locked="0"/>
    </xf>
    <xf numFmtId="0" fontId="3" fillId="7" borderId="0" xfId="0" applyFont="1" applyFill="1" applyAlignment="1" applyProtection="1">
      <alignment horizontal="left" vertical="top" indent="1"/>
    </xf>
    <xf numFmtId="0" fontId="27" fillId="7" borderId="54" xfId="0" applyFont="1" applyFill="1" applyBorder="1" applyAlignment="1" applyProtection="1"/>
    <xf numFmtId="0" fontId="27" fillId="7" borderId="50" xfId="0" applyFont="1" applyFill="1" applyBorder="1" applyAlignment="1" applyProtection="1"/>
    <xf numFmtId="0" fontId="27" fillId="7" borderId="61" xfId="0" applyFont="1" applyFill="1" applyBorder="1" applyAlignment="1" applyProtection="1"/>
    <xf numFmtId="0" fontId="27" fillId="7" borderId="93" xfId="0" applyFont="1" applyFill="1" applyBorder="1" applyAlignment="1" applyProtection="1"/>
    <xf numFmtId="0" fontId="27" fillId="7" borderId="90" xfId="0" applyFont="1" applyFill="1" applyBorder="1" applyProtection="1"/>
    <xf numFmtId="0" fontId="27" fillId="7" borderId="91" xfId="0" applyFont="1" applyFill="1" applyBorder="1" applyProtection="1"/>
    <xf numFmtId="0" fontId="27" fillId="7" borderId="87" xfId="0" applyFont="1" applyFill="1" applyBorder="1" applyProtection="1"/>
    <xf numFmtId="0" fontId="27" fillId="7" borderId="88" xfId="0" applyFont="1" applyFill="1" applyBorder="1" applyProtection="1"/>
    <xf numFmtId="0" fontId="27" fillId="7" borderId="79" xfId="0" applyFont="1" applyFill="1" applyBorder="1" applyAlignment="1" applyProtection="1"/>
    <xf numFmtId="0" fontId="27" fillId="7" borderId="80" xfId="0" applyFont="1" applyFill="1" applyBorder="1" applyAlignment="1" applyProtection="1"/>
    <xf numFmtId="0" fontId="45" fillId="0" borderId="72" xfId="0" applyFont="1" applyFill="1" applyBorder="1" applyProtection="1"/>
    <xf numFmtId="0" fontId="45" fillId="0" borderId="68" xfId="0" applyFont="1" applyFill="1" applyBorder="1" applyProtection="1"/>
    <xf numFmtId="0" fontId="45" fillId="0" borderId="75" xfId="0" applyFont="1" applyFill="1" applyBorder="1" applyProtection="1"/>
    <xf numFmtId="0" fontId="45" fillId="0" borderId="112" xfId="0" applyFont="1" applyFill="1" applyBorder="1" applyProtection="1"/>
    <xf numFmtId="0" fontId="45" fillId="0" borderId="113" xfId="0" applyFont="1" applyFill="1" applyBorder="1" applyProtection="1"/>
    <xf numFmtId="0" fontId="45" fillId="0" borderId="105" xfId="0" applyFont="1" applyFill="1" applyBorder="1" applyProtection="1"/>
    <xf numFmtId="0" fontId="45" fillId="0" borderId="106" xfId="0" applyFont="1" applyFill="1" applyBorder="1" applyProtection="1"/>
    <xf numFmtId="0" fontId="45" fillId="0" borderId="107"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5" fillId="0" borderId="72" xfId="0" applyFont="1" applyFill="1" applyBorder="1" applyAlignment="1" applyProtection="1">
      <alignment vertical="center"/>
    </xf>
    <xf numFmtId="0" fontId="45" fillId="0" borderId="75" xfId="0" applyFont="1" applyFill="1" applyBorder="1" applyAlignment="1" applyProtection="1">
      <alignment vertical="center"/>
    </xf>
    <xf numFmtId="0" fontId="45" fillId="0" borderId="68" xfId="0" applyFont="1" applyFill="1" applyBorder="1" applyAlignment="1" applyProtection="1">
      <alignment vertical="center"/>
    </xf>
  </cellXfs>
  <cellStyles count="8">
    <cellStyle name="20% - Accent1" xfId="2" builtinId="30"/>
    <cellStyle name="20% - Accent2" xfId="3" builtinId="34"/>
    <cellStyle name="Comma" xfId="4" builtinId="3"/>
    <cellStyle name="Currency" xfId="1" builtinId="4"/>
    <cellStyle name="Heading 2" xfId="6" builtinId="17"/>
    <cellStyle name="Hyperlink" xfId="7" builtinId="8"/>
    <cellStyle name="Normal" xfId="0" builtinId="0"/>
    <cellStyle name="Percent" xfId="5" builtinId="5"/>
  </cellStyles>
  <dxfs count="1">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31750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13</xdr:row>
          <xdr:rowOff>222250</xdr:rowOff>
        </xdr:from>
        <xdr:to>
          <xdr:col>2</xdr:col>
          <xdr:colOff>260350</xdr:colOff>
          <xdr:row>13</xdr:row>
          <xdr:rowOff>412750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16</xdr:row>
          <xdr:rowOff>184150</xdr:rowOff>
        </xdr:from>
        <xdr:to>
          <xdr:col>2</xdr:col>
          <xdr:colOff>260350</xdr:colOff>
          <xdr:row>16</xdr:row>
          <xdr:rowOff>374650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20</xdr:row>
          <xdr:rowOff>114300</xdr:rowOff>
        </xdr:from>
        <xdr:to>
          <xdr:col>2</xdr:col>
          <xdr:colOff>260350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31750</xdr:rowOff>
        </xdr:from>
        <xdr:to>
          <xdr:col>4</xdr:col>
          <xdr:colOff>1022350</xdr:colOff>
          <xdr:row>21</xdr:row>
          <xdr:rowOff>31750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31750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7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20</xdr:row>
          <xdr:rowOff>336550</xdr:rowOff>
        </xdr:from>
        <xdr:to>
          <xdr:col>2</xdr:col>
          <xdr:colOff>107950</xdr:colOff>
          <xdr:row>22</xdr:row>
          <xdr:rowOff>31750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7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31750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7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22</xdr:row>
          <xdr:rowOff>69850</xdr:rowOff>
        </xdr:from>
        <xdr:to>
          <xdr:col>2</xdr:col>
          <xdr:colOff>107950</xdr:colOff>
          <xdr:row>24</xdr:row>
          <xdr:rowOff>31750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7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1914523</xdr:colOff>
      <xdr:row>7</xdr:row>
      <xdr:rowOff>123825</xdr:rowOff>
    </xdr:from>
    <xdr:to>
      <xdr:col>8</xdr:col>
      <xdr:colOff>685799</xdr:colOff>
      <xdr:row>9</xdr:row>
      <xdr:rowOff>123825</xdr:rowOff>
    </xdr:to>
    <xdr:sp macro="" textlink="">
      <xdr:nvSpPr>
        <xdr:cNvPr id="2" name="Bent-Up Arrow 14">
          <a:extLst>
            <a:ext uri="{FF2B5EF4-FFF2-40B4-BE49-F238E27FC236}">
              <a16:creationId xmlns:a16="http://schemas.microsoft.com/office/drawing/2014/main" id="{00000000-0008-0000-1800-000002000000}"/>
            </a:ext>
          </a:extLst>
        </xdr:cNvPr>
        <xdr:cNvSpPr/>
      </xdr:nvSpPr>
      <xdr:spPr>
        <a:xfrm rot="10800000">
          <a:off x="2441573" y="1387475"/>
          <a:ext cx="3044826" cy="361950"/>
        </a:xfrm>
        <a:prstGeom prst="bentUpArrow">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9525</xdr:colOff>
      <xdr:row>36</xdr:row>
      <xdr:rowOff>0</xdr:rowOff>
    </xdr:from>
    <xdr:to>
      <xdr:col>9</xdr:col>
      <xdr:colOff>9525</xdr:colOff>
      <xdr:row>36</xdr:row>
      <xdr:rowOff>161925</xdr:rowOff>
    </xdr:to>
    <xdr:sp macro="" textlink="">
      <xdr:nvSpPr>
        <xdr:cNvPr id="3" name="Arrow: Left 2">
          <a:extLst>
            <a:ext uri="{FF2B5EF4-FFF2-40B4-BE49-F238E27FC236}">
              <a16:creationId xmlns:a16="http://schemas.microsoft.com/office/drawing/2014/main" id="{00000000-0008-0000-1800-000003000000}"/>
            </a:ext>
          </a:extLst>
        </xdr:cNvPr>
        <xdr:cNvSpPr/>
      </xdr:nvSpPr>
      <xdr:spPr>
        <a:xfrm>
          <a:off x="3663950" y="6153150"/>
          <a:ext cx="1828800" cy="158750"/>
        </a:xfrm>
        <a:prstGeom prst="leftArrow">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19050</xdr:colOff>
      <xdr:row>40</xdr:row>
      <xdr:rowOff>66675</xdr:rowOff>
    </xdr:from>
    <xdr:to>
      <xdr:col>7</xdr:col>
      <xdr:colOff>9525</xdr:colOff>
      <xdr:row>40</xdr:row>
      <xdr:rowOff>238125</xdr:rowOff>
    </xdr:to>
    <xdr:sp macro="" textlink="">
      <xdr:nvSpPr>
        <xdr:cNvPr id="4" name="Arrow: Left 3">
          <a:extLst>
            <a:ext uri="{FF2B5EF4-FFF2-40B4-BE49-F238E27FC236}">
              <a16:creationId xmlns:a16="http://schemas.microsoft.com/office/drawing/2014/main" id="{00000000-0008-0000-1800-000004000000}"/>
            </a:ext>
          </a:extLst>
        </xdr:cNvPr>
        <xdr:cNvSpPr/>
      </xdr:nvSpPr>
      <xdr:spPr>
        <a:xfrm>
          <a:off x="2457450" y="6940550"/>
          <a:ext cx="1816100" cy="114300"/>
        </a:xfrm>
        <a:prstGeom prst="leftArrow">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180975</xdr:colOff>
      <xdr:row>26</xdr:row>
      <xdr:rowOff>104775</xdr:rowOff>
    </xdr:from>
    <xdr:to>
      <xdr:col>8</xdr:col>
      <xdr:colOff>685800</xdr:colOff>
      <xdr:row>27</xdr:row>
      <xdr:rowOff>76200</xdr:rowOff>
    </xdr:to>
    <xdr:sp macro="" textlink="">
      <xdr:nvSpPr>
        <xdr:cNvPr id="5" name="Arrow: Left 4">
          <a:extLst>
            <a:ext uri="{FF2B5EF4-FFF2-40B4-BE49-F238E27FC236}">
              <a16:creationId xmlns:a16="http://schemas.microsoft.com/office/drawing/2014/main" id="{00000000-0008-0000-1800-000005000000}"/>
            </a:ext>
          </a:extLst>
        </xdr:cNvPr>
        <xdr:cNvSpPr/>
      </xdr:nvSpPr>
      <xdr:spPr>
        <a:xfrm>
          <a:off x="2616200" y="4806950"/>
          <a:ext cx="2870200" cy="155575"/>
        </a:xfrm>
        <a:prstGeom prst="leftArrow">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0</xdr:colOff>
      <xdr:row>1</xdr:row>
      <xdr:rowOff>95249</xdr:rowOff>
    </xdr:from>
    <xdr:to>
      <xdr:col>15</xdr:col>
      <xdr:colOff>9525</xdr:colOff>
      <xdr:row>5</xdr:row>
      <xdr:rowOff>38100</xdr:rowOff>
    </xdr:to>
    <xdr:sp macro="" textlink="">
      <xdr:nvSpPr>
        <xdr:cNvPr id="6" name="TextBox 5">
          <a:extLst>
            <a:ext uri="{FF2B5EF4-FFF2-40B4-BE49-F238E27FC236}">
              <a16:creationId xmlns:a16="http://schemas.microsoft.com/office/drawing/2014/main" id="{00000000-0008-0000-1800-000006000000}"/>
            </a:ext>
          </a:extLst>
        </xdr:cNvPr>
        <xdr:cNvSpPr txBox="1"/>
      </xdr:nvSpPr>
      <xdr:spPr>
        <a:xfrm>
          <a:off x="3657600" y="276224"/>
          <a:ext cx="5492750" cy="666751"/>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Step</a:t>
          </a:r>
          <a:r>
            <a:rPr lang="en-US" sz="1400" b="1" baseline="0"/>
            <a:t> 1: </a:t>
          </a:r>
          <a:r>
            <a:rPr lang="en-US" sz="1400" b="0" baseline="0"/>
            <a:t>Enter date this modified total direct cost calculator is prepared.</a:t>
          </a:r>
          <a:endParaRPr lang="en-US" sz="1400" b="0"/>
        </a:p>
      </xdr:txBody>
    </xdr:sp>
    <xdr:clientData/>
  </xdr:twoCellAnchor>
  <xdr:twoCellAnchor>
    <xdr:from>
      <xdr:col>8</xdr:col>
      <xdr:colOff>685800</xdr:colOff>
      <xdr:row>6</xdr:row>
      <xdr:rowOff>266699</xdr:rowOff>
    </xdr:from>
    <xdr:to>
      <xdr:col>18</xdr:col>
      <xdr:colOff>85725</xdr:colOff>
      <xdr:row>17</xdr:row>
      <xdr:rowOff>180974</xdr:rowOff>
    </xdr:to>
    <xdr:sp macro="" textlink="">
      <xdr:nvSpPr>
        <xdr:cNvPr id="7" name="TextBox 6">
          <a:extLst>
            <a:ext uri="{FF2B5EF4-FFF2-40B4-BE49-F238E27FC236}">
              <a16:creationId xmlns:a16="http://schemas.microsoft.com/office/drawing/2014/main" id="{00000000-0008-0000-1800-000007000000}"/>
            </a:ext>
          </a:extLst>
        </xdr:cNvPr>
        <xdr:cNvSpPr txBox="1"/>
      </xdr:nvSpPr>
      <xdr:spPr>
        <a:xfrm>
          <a:off x="5486400" y="1266824"/>
          <a:ext cx="5568950" cy="1993900"/>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Step 2</a:t>
          </a:r>
          <a:r>
            <a:rPr lang="en-US" sz="1400" b="1" baseline="0"/>
            <a:t> </a:t>
          </a:r>
          <a:r>
            <a:rPr lang="en-US" sz="1400" b="0" baseline="0"/>
            <a:t>The amounts for each budget line of the grant, except for Indirect Costs are automatically pulled from the Budget template pages. This will determine the base amount to be used to calculate the indirect costs.</a:t>
          </a:r>
        </a:p>
        <a:p>
          <a:endParaRPr lang="en-US" sz="1400" b="0" baseline="0"/>
        </a:p>
        <a:p>
          <a:r>
            <a:rPr lang="en-US" sz="1400" b="0" baseline="0"/>
            <a:t>In addition, enter any subaward budget amounts again on the Subaward Listing tab included in this spreadsheet.  A portion of these will be excluded under MTDC Exclusions below.</a:t>
          </a:r>
          <a:endParaRPr lang="en-US" sz="1400" b="0"/>
        </a:p>
      </xdr:txBody>
    </xdr:sp>
    <xdr:clientData/>
  </xdr:twoCellAnchor>
  <xdr:twoCellAnchor>
    <xdr:from>
      <xdr:col>9</xdr:col>
      <xdr:colOff>0</xdr:colOff>
      <xdr:row>22</xdr:row>
      <xdr:rowOff>28575</xdr:rowOff>
    </xdr:from>
    <xdr:to>
      <xdr:col>18</xdr:col>
      <xdr:colOff>95250</xdr:colOff>
      <xdr:row>28</xdr:row>
      <xdr:rowOff>85725</xdr:rowOff>
    </xdr:to>
    <xdr:sp macro="" textlink="">
      <xdr:nvSpPr>
        <xdr:cNvPr id="8" name="TextBox 7">
          <a:extLst>
            <a:ext uri="{FF2B5EF4-FFF2-40B4-BE49-F238E27FC236}">
              <a16:creationId xmlns:a16="http://schemas.microsoft.com/office/drawing/2014/main" id="{00000000-0008-0000-1800-000008000000}"/>
            </a:ext>
          </a:extLst>
        </xdr:cNvPr>
        <xdr:cNvSpPr txBox="1"/>
      </xdr:nvSpPr>
      <xdr:spPr>
        <a:xfrm>
          <a:off x="5486400" y="4006850"/>
          <a:ext cx="5581650" cy="1143000"/>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a:t>Step</a:t>
          </a:r>
          <a:r>
            <a:rPr lang="en-US" sz="1050" b="1" baseline="0"/>
            <a:t> 3: </a:t>
          </a:r>
          <a:r>
            <a:rPr lang="en-US" sz="1050" b="0" baseline="0"/>
            <a:t>Of the budgeted amounts, </a:t>
          </a:r>
          <a:r>
            <a:rPr lang="en-US" sz="1050" b="1" baseline="0"/>
            <a:t>enter</a:t>
          </a:r>
          <a:r>
            <a:rPr lang="en-US" sz="1050" b="0" baseline="0"/>
            <a:t> the cumulative total of rent listed on all tabs (as all rent is excluded from MTDC).</a:t>
          </a:r>
        </a:p>
        <a:p>
          <a:endParaRPr lang="en-US" sz="1050" b="0" baseline="0"/>
        </a:p>
        <a:p>
          <a:r>
            <a:rPr lang="en-US" sz="1050" b="0" baseline="0"/>
            <a:t>Enter any other uncommon ICJIA exclusions as defined in the MTDC Definition tab, such as tuition remission, scholarships and fellowships, and stipends, allowances, and registration fees </a:t>
          </a:r>
          <a:r>
            <a:rPr lang="en-US" sz="1100" b="0" baseline="0"/>
            <a:t>for </a:t>
          </a:r>
          <a:r>
            <a:rPr lang="en-US" sz="1100" b="1" baseline="0"/>
            <a:t>grant participants (not employees) </a:t>
          </a:r>
          <a:r>
            <a:rPr lang="en-US" sz="1100" b="0" baseline="0"/>
            <a:t>in connection with conferences or trainings.</a:t>
          </a:r>
          <a:endParaRPr lang="en-US" sz="1200" b="0"/>
        </a:p>
      </xdr:txBody>
    </xdr:sp>
    <xdr:clientData/>
  </xdr:twoCellAnchor>
  <xdr:twoCellAnchor>
    <xdr:from>
      <xdr:col>8</xdr:col>
      <xdr:colOff>676275</xdr:colOff>
      <xdr:row>28</xdr:row>
      <xdr:rowOff>180974</xdr:rowOff>
    </xdr:from>
    <xdr:to>
      <xdr:col>18</xdr:col>
      <xdr:colOff>76200</xdr:colOff>
      <xdr:row>39</xdr:row>
      <xdr:rowOff>85725</xdr:rowOff>
    </xdr:to>
    <xdr:sp macro="" textlink="">
      <xdr:nvSpPr>
        <xdr:cNvPr id="9" name="TextBox 8">
          <a:extLst>
            <a:ext uri="{FF2B5EF4-FFF2-40B4-BE49-F238E27FC236}">
              <a16:creationId xmlns:a16="http://schemas.microsoft.com/office/drawing/2014/main" id="{00000000-0008-0000-1800-000009000000}"/>
            </a:ext>
          </a:extLst>
        </xdr:cNvPr>
        <xdr:cNvSpPr txBox="1"/>
      </xdr:nvSpPr>
      <xdr:spPr>
        <a:xfrm>
          <a:off x="5483225" y="5251449"/>
          <a:ext cx="5565775" cy="1527176"/>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FYI:</a:t>
          </a:r>
          <a:r>
            <a:rPr lang="en-US" sz="1400" b="0"/>
            <a:t> This is the MAXIMUM allowed Indirect Costs you can take for</a:t>
          </a:r>
          <a:r>
            <a:rPr lang="en-US" sz="1400" b="0" baseline="0"/>
            <a:t> the grant.</a:t>
          </a:r>
        </a:p>
        <a:p>
          <a:endParaRPr lang="en-US" sz="1400" b="0" baseline="0"/>
        </a:p>
        <a:p>
          <a:r>
            <a:rPr lang="en-US" sz="1400" b="0" baseline="0"/>
            <a:t>However, this amount may be limited by what the grantee has already budgeted in other categories.</a:t>
          </a:r>
        </a:p>
        <a:p>
          <a:endParaRPr lang="en-US" sz="1400" b="0" baseline="0"/>
        </a:p>
        <a:p>
          <a:r>
            <a:rPr lang="en-US" sz="1400" b="1" baseline="0"/>
            <a:t>The final Allowed Indirect Costs will be calculated in the "Determining Allowed Indirect Cost Budget Amount" box.</a:t>
          </a:r>
        </a:p>
      </xdr:txBody>
    </xdr:sp>
    <xdr:clientData/>
  </xdr:twoCellAnchor>
  <xdr:twoCellAnchor>
    <xdr:from>
      <xdr:col>7</xdr:col>
      <xdr:colOff>19050</xdr:colOff>
      <xdr:row>40</xdr:row>
      <xdr:rowOff>76200</xdr:rowOff>
    </xdr:from>
    <xdr:to>
      <xdr:col>16</xdr:col>
      <xdr:colOff>28575</xdr:colOff>
      <xdr:row>42</xdr:row>
      <xdr:rowOff>0</xdr:rowOff>
    </xdr:to>
    <xdr:sp macro="" textlink="">
      <xdr:nvSpPr>
        <xdr:cNvPr id="10" name="TextBox 9">
          <a:extLst>
            <a:ext uri="{FF2B5EF4-FFF2-40B4-BE49-F238E27FC236}">
              <a16:creationId xmlns:a16="http://schemas.microsoft.com/office/drawing/2014/main" id="{00000000-0008-0000-1800-00000A000000}"/>
            </a:ext>
          </a:extLst>
        </xdr:cNvPr>
        <xdr:cNvSpPr txBox="1"/>
      </xdr:nvSpPr>
      <xdr:spPr>
        <a:xfrm>
          <a:off x="4286250" y="6953250"/>
          <a:ext cx="5492750" cy="285750"/>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Step</a:t>
          </a:r>
          <a:r>
            <a:rPr lang="en-US" sz="1400" b="1" baseline="0"/>
            <a:t> 4: Enter</a:t>
          </a:r>
          <a:r>
            <a:rPr lang="en-US" sz="1400" b="0" baseline="0"/>
            <a:t> your grant amount/allocation.</a:t>
          </a:r>
          <a:endParaRPr lang="en-US" sz="1400" b="1" baseline="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212480</xdr:colOff>
      <xdr:row>1</xdr:row>
      <xdr:rowOff>245695</xdr:rowOff>
    </xdr:from>
    <xdr:to>
      <xdr:col>14</xdr:col>
      <xdr:colOff>212480</xdr:colOff>
      <xdr:row>14</xdr:row>
      <xdr:rowOff>38098</xdr:rowOff>
    </xdr:to>
    <xdr:sp macro="" textlink="">
      <xdr:nvSpPr>
        <xdr:cNvPr id="2" name="TextBox 1">
          <a:extLst>
            <a:ext uri="{FF2B5EF4-FFF2-40B4-BE49-F238E27FC236}">
              <a16:creationId xmlns:a16="http://schemas.microsoft.com/office/drawing/2014/main" id="{00000000-0008-0000-1900-000002000000}"/>
            </a:ext>
          </a:extLst>
        </xdr:cNvPr>
        <xdr:cNvSpPr txBox="1"/>
      </xdr:nvSpPr>
      <xdr:spPr>
        <a:xfrm>
          <a:off x="10499480" y="428868"/>
          <a:ext cx="3040673" cy="2415442"/>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Instructions:</a:t>
          </a:r>
        </a:p>
        <a:p>
          <a:r>
            <a:rPr lang="en-US" sz="1100" b="0" baseline="0"/>
            <a:t>Enter only the Subawardee Name(s) &amp; the Total Amount of the Subaward(s).</a:t>
          </a:r>
        </a:p>
        <a:p>
          <a:endParaRPr lang="en-US" sz="1100" b="0" baseline="0"/>
        </a:p>
        <a:p>
          <a:r>
            <a:rPr lang="en-US" sz="1100" b="0" baseline="0"/>
            <a:t>The spreadsheet has formulas that will calculate the allowable amounts as well as the amounts to be excluded.</a:t>
          </a:r>
        </a:p>
        <a:p>
          <a:endParaRPr lang="en-US" sz="1050" b="0" baseline="0"/>
        </a:p>
        <a:p>
          <a:r>
            <a:rPr lang="en-US" sz="1100" b="0" baseline="0"/>
            <a:t>The total excluded amount will automatically transfer to the Exclusions section of the MTDC tab.</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2</xdr:col>
      <xdr:colOff>171450</xdr:colOff>
      <xdr:row>1</xdr:row>
      <xdr:rowOff>57150</xdr:rowOff>
    </xdr:from>
    <xdr:ext cx="184731" cy="264560"/>
    <xdr:sp macro="" textlink="">
      <xdr:nvSpPr>
        <xdr:cNvPr id="2" name="TextBox 1">
          <a:extLst>
            <a:ext uri="{FF2B5EF4-FFF2-40B4-BE49-F238E27FC236}">
              <a16:creationId xmlns:a16="http://schemas.microsoft.com/office/drawing/2014/main" id="{00000000-0008-0000-1A00-000002000000}"/>
            </a:ext>
          </a:extLst>
        </xdr:cNvPr>
        <xdr:cNvSpPr txBox="1"/>
      </xdr:nvSpPr>
      <xdr:spPr>
        <a:xfrm>
          <a:off x="1390650" y="23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0</xdr:col>
      <xdr:colOff>600075</xdr:colOff>
      <xdr:row>1</xdr:row>
      <xdr:rowOff>0</xdr:rowOff>
    </xdr:from>
    <xdr:to>
      <xdr:col>6</xdr:col>
      <xdr:colOff>95250</xdr:colOff>
      <xdr:row>18</xdr:row>
      <xdr:rowOff>142875</xdr:rowOff>
    </xdr:to>
    <xdr:sp macro="" textlink="">
      <xdr:nvSpPr>
        <xdr:cNvPr id="3" name="TextBox 2">
          <a:extLst>
            <a:ext uri="{FF2B5EF4-FFF2-40B4-BE49-F238E27FC236}">
              <a16:creationId xmlns:a16="http://schemas.microsoft.com/office/drawing/2014/main" id="{00000000-0008-0000-1A00-000003000000}"/>
            </a:ext>
          </a:extLst>
        </xdr:cNvPr>
        <xdr:cNvSpPr txBox="1"/>
      </xdr:nvSpPr>
      <xdr:spPr>
        <a:xfrm>
          <a:off x="596900" y="180975"/>
          <a:ext cx="3155950" cy="3216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a:solidFill>
                <a:schemeClr val="dk1"/>
              </a:solidFill>
              <a:effectLst/>
              <a:latin typeface="+mn-lt"/>
              <a:ea typeface="+mn-ea"/>
              <a:cs typeface="+mn-cs"/>
            </a:rPr>
            <a:t>§ 200.68 </a:t>
          </a:r>
          <a:r>
            <a:rPr lang="en-US" sz="1100" b="1" i="0" u="none" strike="noStrike">
              <a:solidFill>
                <a:schemeClr val="dk1"/>
              </a:solidFill>
              <a:effectLst/>
              <a:latin typeface="+mn-lt"/>
              <a:ea typeface="+mn-ea"/>
              <a:cs typeface="+mn-cs"/>
              <a:hlinkClick xmlns:r="http://schemas.openxmlformats.org/officeDocument/2006/relationships" r:id=""/>
            </a:rPr>
            <a:t>Modified Total Direct Cost (MTDC)</a:t>
          </a:r>
          <a:r>
            <a:rPr lang="en-US" sz="1100" b="1" i="0">
              <a:solidFill>
                <a:schemeClr val="dk1"/>
              </a:solidFill>
              <a:effectLst/>
              <a:latin typeface="+mn-lt"/>
              <a:ea typeface="+mn-ea"/>
              <a:cs typeface="+mn-cs"/>
            </a:rPr>
            <a:t>.</a:t>
          </a:r>
        </a:p>
        <a:p>
          <a:r>
            <a:rPr lang="en-US" sz="1100" b="0" i="1">
              <a:solidFill>
                <a:schemeClr val="dk1"/>
              </a:solidFill>
              <a:effectLst/>
              <a:latin typeface="+mn-lt"/>
              <a:ea typeface="+mn-ea"/>
              <a:cs typeface="+mn-cs"/>
            </a:rPr>
            <a:t>MTDC</a:t>
          </a:r>
          <a:r>
            <a:rPr lang="en-US" sz="1100" b="0" i="0">
              <a:solidFill>
                <a:schemeClr val="dk1"/>
              </a:solidFill>
              <a:effectLst/>
              <a:latin typeface="+mn-lt"/>
              <a:ea typeface="+mn-ea"/>
              <a:cs typeface="+mn-cs"/>
            </a:rPr>
            <a:t> means all direct salaries and wages, applicable fringe benefits, materials and </a:t>
          </a:r>
          <a:r>
            <a:rPr lang="en-US" sz="1100" b="0" i="0" u="none" strike="noStrike">
              <a:solidFill>
                <a:schemeClr val="dk1"/>
              </a:solidFill>
              <a:effectLst/>
              <a:latin typeface="+mn-lt"/>
              <a:ea typeface="+mn-ea"/>
              <a:cs typeface="+mn-cs"/>
              <a:hlinkClick xmlns:r="http://schemas.openxmlformats.org/officeDocument/2006/relationships" r:id=""/>
            </a:rPr>
            <a:t>supplies</a:t>
          </a:r>
          <a:r>
            <a:rPr lang="en-US" sz="1100" b="0" i="0">
              <a:solidFill>
                <a:schemeClr val="dk1"/>
              </a:solidFill>
              <a:effectLst/>
              <a:latin typeface="+mn-lt"/>
              <a:ea typeface="+mn-ea"/>
              <a:cs typeface="+mn-cs"/>
            </a:rPr>
            <a:t>, services, travel, and up to the first $50,000 of each </a:t>
          </a:r>
          <a:r>
            <a:rPr lang="en-US" sz="1100" b="0" i="0" u="none" strike="noStrike">
              <a:solidFill>
                <a:schemeClr val="dk1"/>
              </a:solidFill>
              <a:effectLst/>
              <a:latin typeface="+mn-lt"/>
              <a:ea typeface="+mn-ea"/>
              <a:cs typeface="+mn-cs"/>
              <a:hlinkClick xmlns:r="http://schemas.openxmlformats.org/officeDocument/2006/relationships" r:id=""/>
            </a:rPr>
            <a:t>subaward</a:t>
          </a:r>
          <a:r>
            <a:rPr lang="en-US" sz="1100" b="0" i="0">
              <a:solidFill>
                <a:schemeClr val="dk1"/>
              </a:solidFill>
              <a:effectLst/>
              <a:latin typeface="+mn-lt"/>
              <a:ea typeface="+mn-ea"/>
              <a:cs typeface="+mn-cs"/>
            </a:rPr>
            <a:t> (regardless of the </a:t>
          </a:r>
          <a:r>
            <a:rPr lang="en-US" sz="1100" b="0" i="0" u="none" strike="noStrike">
              <a:solidFill>
                <a:schemeClr val="dk1"/>
              </a:solidFill>
              <a:effectLst/>
              <a:latin typeface="+mn-lt"/>
              <a:ea typeface="+mn-ea"/>
              <a:cs typeface="+mn-cs"/>
              <a:hlinkClick xmlns:r="http://schemas.openxmlformats.org/officeDocument/2006/relationships" r:id=""/>
            </a:rPr>
            <a:t>period of performance</a:t>
          </a:r>
          <a:r>
            <a:rPr lang="en-US" sz="1100" b="0" i="0">
              <a:solidFill>
                <a:schemeClr val="dk1"/>
              </a:solidFill>
              <a:effectLst/>
              <a:latin typeface="+mn-lt"/>
              <a:ea typeface="+mn-ea"/>
              <a:cs typeface="+mn-cs"/>
            </a:rPr>
            <a:t> of the </a:t>
          </a:r>
          <a:r>
            <a:rPr lang="en-US" sz="1100" b="0" i="0" u="none" strike="noStrike">
              <a:solidFill>
                <a:schemeClr val="dk1"/>
              </a:solidFill>
              <a:effectLst/>
              <a:latin typeface="+mn-lt"/>
              <a:ea typeface="+mn-ea"/>
              <a:cs typeface="+mn-cs"/>
              <a:hlinkClick xmlns:r="http://schemas.openxmlformats.org/officeDocument/2006/relationships" r:id=""/>
            </a:rPr>
            <a:t>subawards</a:t>
          </a:r>
          <a:r>
            <a:rPr lang="en-US" sz="1100" b="0" i="0">
              <a:solidFill>
                <a:schemeClr val="dk1"/>
              </a:solidFill>
              <a:effectLst/>
              <a:latin typeface="+mn-lt"/>
              <a:ea typeface="+mn-ea"/>
              <a:cs typeface="+mn-cs"/>
            </a:rPr>
            <a:t> under the award). </a:t>
          </a:r>
          <a:r>
            <a:rPr lang="en-US" sz="1100" b="0" i="0" u="none" strike="noStrike">
              <a:solidFill>
                <a:schemeClr val="dk1"/>
              </a:solidFill>
              <a:effectLst/>
              <a:latin typeface="+mn-lt"/>
              <a:ea typeface="+mn-ea"/>
              <a:cs typeface="+mn-cs"/>
              <a:hlinkClick xmlns:r="http://schemas.openxmlformats.org/officeDocument/2006/relationships" r:id=""/>
            </a:rPr>
            <a:t>MTDC</a:t>
          </a:r>
          <a:r>
            <a:rPr lang="en-US" sz="1100" b="0" i="0">
              <a:solidFill>
                <a:schemeClr val="dk1"/>
              </a:solidFill>
              <a:effectLst/>
              <a:latin typeface="+mn-lt"/>
              <a:ea typeface="+mn-ea"/>
              <a:cs typeface="+mn-cs"/>
            </a:rPr>
            <a:t> excludes </a:t>
          </a:r>
          <a:r>
            <a:rPr lang="en-US" sz="1100" b="0" i="0" u="none" strike="noStrike">
              <a:solidFill>
                <a:schemeClr val="dk1"/>
              </a:solidFill>
              <a:effectLst/>
              <a:latin typeface="+mn-lt"/>
              <a:ea typeface="+mn-ea"/>
              <a:cs typeface="+mn-cs"/>
              <a:hlinkClick xmlns:r="http://schemas.openxmlformats.org/officeDocument/2006/relationships" r:id=""/>
            </a:rPr>
            <a:t>equipment</a:t>
          </a:r>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hlinkClick xmlns:r="http://schemas.openxmlformats.org/officeDocument/2006/relationships" r:id=""/>
            </a:rPr>
            <a:t>capital expenditures</a:t>
          </a:r>
          <a:r>
            <a:rPr lang="en-US" sz="1100" b="0" i="0">
              <a:solidFill>
                <a:schemeClr val="dk1"/>
              </a:solidFill>
              <a:effectLst/>
              <a:latin typeface="+mn-lt"/>
              <a:ea typeface="+mn-ea"/>
              <a:cs typeface="+mn-cs"/>
            </a:rPr>
            <a:t>, charges for patient care, rental costs, tuition remission, scholarships and fellowships, </a:t>
          </a:r>
          <a:r>
            <a:rPr lang="en-US" sz="1100" b="0" i="0" u="none" strike="noStrike">
              <a:solidFill>
                <a:schemeClr val="dk1"/>
              </a:solidFill>
              <a:effectLst/>
              <a:latin typeface="+mn-lt"/>
              <a:ea typeface="+mn-ea"/>
              <a:cs typeface="+mn-cs"/>
              <a:hlinkClick xmlns:r="http://schemas.openxmlformats.org/officeDocument/2006/relationships" r:id=""/>
            </a:rPr>
            <a:t>participant support costs</a:t>
          </a:r>
          <a:r>
            <a:rPr lang="en-US" sz="1100" b="0" i="0">
              <a:solidFill>
                <a:schemeClr val="dk1"/>
              </a:solidFill>
              <a:effectLst/>
              <a:latin typeface="+mn-lt"/>
              <a:ea typeface="+mn-ea"/>
              <a:cs typeface="+mn-cs"/>
            </a:rPr>
            <a:t> and the portion of each </a:t>
          </a:r>
          <a:r>
            <a:rPr lang="en-US" sz="1100" b="0" i="0" u="none" strike="noStrike">
              <a:solidFill>
                <a:schemeClr val="dk1"/>
              </a:solidFill>
              <a:effectLst/>
              <a:latin typeface="+mn-lt"/>
              <a:ea typeface="+mn-ea"/>
              <a:cs typeface="+mn-cs"/>
              <a:hlinkClick xmlns:r="http://schemas.openxmlformats.org/officeDocument/2006/relationships" r:id=""/>
            </a:rPr>
            <a:t>subaward</a:t>
          </a:r>
          <a:r>
            <a:rPr lang="en-US" sz="1100" b="0" i="0">
              <a:solidFill>
                <a:schemeClr val="dk1"/>
              </a:solidFill>
              <a:effectLst/>
              <a:latin typeface="+mn-lt"/>
              <a:ea typeface="+mn-ea"/>
              <a:cs typeface="+mn-cs"/>
            </a:rPr>
            <a:t> in excess of $50,000. Other items may only be excluded when necessary to avoid a serious inequity in the distribution of indirect costs, and with the approval of the </a:t>
          </a:r>
          <a:r>
            <a:rPr lang="en-US" sz="1100" b="0" i="0" u="none" strike="noStrike">
              <a:solidFill>
                <a:schemeClr val="dk1"/>
              </a:solidFill>
              <a:effectLst/>
              <a:latin typeface="+mn-lt"/>
              <a:ea typeface="+mn-ea"/>
              <a:cs typeface="+mn-cs"/>
              <a:hlinkClick xmlns:r="http://schemas.openxmlformats.org/officeDocument/2006/relationships" r:id=""/>
            </a:rPr>
            <a:t>cognizant agency for indirect costs</a:t>
          </a:r>
          <a:r>
            <a:rPr lang="en-US" sz="1100" b="0" i="0">
              <a:solidFill>
                <a:schemeClr val="dk1"/>
              </a:solidFill>
              <a:effectLst/>
              <a:latin typeface="+mn-lt"/>
              <a:ea typeface="+mn-ea"/>
              <a:cs typeface="+mn-cs"/>
            </a:rPr>
            <a:t>.</a:t>
          </a:r>
        </a:p>
        <a:p>
          <a:endParaRPr lang="en-US" sz="1100"/>
        </a:p>
      </xdr:txBody>
    </xdr:sp>
    <xdr:clientData/>
  </xdr:twoCellAnchor>
</xdr:wsDr>
</file>

<file path=xl/persons/person.xml><?xml version="1.0" encoding="utf-8"?>
<personList xmlns="http://schemas.microsoft.com/office/spreadsheetml/2018/threadedcomments" xmlns:x="http://schemas.openxmlformats.org/spreadsheetml/2006/main">
  <person displayName="Radford, Tara" id="{E14B41A8-86EF-4E00-87C4-7C24FC115980}" userId="S::Tara.Radford@Illinois.gov::7b05e032-697d-42a6-85a5-7ed8074ea4f8"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5" dT="2024-07-25T16:43:16.40" personId="{E14B41A8-86EF-4E00-87C4-7C24FC115980}" id="{270EE3A6-9820-46F1-A26D-DAF68AAA095C}">
    <text>REQUIRED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24.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5.bin"/><Relationship Id="rId1" Type="http://schemas.openxmlformats.org/officeDocument/2006/relationships/hyperlink" Target="https://www.law.cornell.edu/cfr/text/2/200.68" TargetMode="External"/></Relationships>
</file>

<file path=xl/worksheets/_rels/sheet2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P36"/>
  <sheetViews>
    <sheetView tabSelected="1" zoomScaleNormal="100" workbookViewId="0">
      <selection activeCell="B3" sqref="B3:P3"/>
    </sheetView>
  </sheetViews>
  <sheetFormatPr defaultColWidth="0" defaultRowHeight="14.5" zeroHeight="1" x14ac:dyDescent="0.35"/>
  <cols>
    <col min="1" max="1" width="1.453125" style="241" customWidth="1"/>
    <col min="2" max="13" width="9.453125" style="241" customWidth="1"/>
    <col min="14" max="14" width="14.1796875" style="241" customWidth="1"/>
    <col min="15" max="15" width="2.81640625" style="241" customWidth="1"/>
    <col min="16" max="16" width="2.1796875" style="241" customWidth="1"/>
    <col min="17" max="16384" width="9.1796875" style="241" hidden="1"/>
  </cols>
  <sheetData>
    <row r="1" spans="2:16" ht="20" x14ac:dyDescent="0.35">
      <c r="B1" s="627" t="s">
        <v>403</v>
      </c>
      <c r="C1" s="627"/>
      <c r="D1" s="627"/>
      <c r="E1" s="627"/>
      <c r="F1" s="627"/>
      <c r="G1" s="627"/>
      <c r="H1" s="627"/>
      <c r="I1" s="627"/>
      <c r="J1" s="627"/>
      <c r="K1" s="627"/>
      <c r="L1" s="627"/>
      <c r="M1" s="627"/>
      <c r="N1" s="627"/>
      <c r="O1" s="627"/>
      <c r="P1" s="627"/>
    </row>
    <row r="2" spans="2:16" ht="18" customHeight="1" x14ac:dyDescent="0.35">
      <c r="B2" s="629" t="s">
        <v>404</v>
      </c>
      <c r="C2" s="629"/>
      <c r="D2" s="629"/>
      <c r="E2" s="466"/>
      <c r="F2" s="466"/>
      <c r="G2" s="466"/>
      <c r="H2" s="466"/>
      <c r="I2" s="466"/>
      <c r="J2" s="466"/>
      <c r="K2" s="466"/>
      <c r="L2" s="466"/>
      <c r="M2" s="466"/>
      <c r="N2" s="466"/>
      <c r="O2" s="466"/>
      <c r="P2" s="466"/>
    </row>
    <row r="3" spans="2:16" ht="22.5" customHeight="1" x14ac:dyDescent="0.35">
      <c r="B3" s="628" t="s">
        <v>144</v>
      </c>
      <c r="C3" s="628"/>
      <c r="D3" s="628"/>
      <c r="E3" s="628"/>
      <c r="F3" s="628"/>
      <c r="G3" s="628"/>
      <c r="H3" s="628"/>
      <c r="I3" s="628"/>
      <c r="J3" s="628"/>
      <c r="K3" s="628"/>
      <c r="L3" s="628"/>
      <c r="M3" s="628"/>
      <c r="N3" s="628"/>
      <c r="O3" s="628"/>
      <c r="P3" s="628"/>
    </row>
    <row r="4" spans="2:16" x14ac:dyDescent="0.35">
      <c r="B4" s="466"/>
      <c r="C4" s="466"/>
      <c r="D4" s="466"/>
      <c r="E4" s="466"/>
      <c r="F4" s="466"/>
      <c r="G4" s="466"/>
      <c r="H4" s="466"/>
      <c r="I4" s="466"/>
      <c r="J4" s="466"/>
      <c r="K4" s="466"/>
      <c r="L4" s="466"/>
      <c r="M4" s="466"/>
      <c r="N4" s="466"/>
      <c r="O4" s="466"/>
      <c r="P4" s="466"/>
    </row>
    <row r="5" spans="2:16" ht="51.75" customHeight="1" x14ac:dyDescent="0.35">
      <c r="B5" s="625" t="s">
        <v>264</v>
      </c>
      <c r="C5" s="625"/>
      <c r="D5" s="625"/>
      <c r="E5" s="625"/>
      <c r="F5" s="625"/>
      <c r="G5" s="625"/>
      <c r="H5" s="625"/>
      <c r="I5" s="625"/>
      <c r="J5" s="625"/>
      <c r="K5" s="625"/>
      <c r="L5" s="625"/>
      <c r="M5" s="625"/>
      <c r="N5" s="625"/>
      <c r="O5" s="625"/>
      <c r="P5" s="625"/>
    </row>
    <row r="6" spans="2:16" x14ac:dyDescent="0.35"/>
    <row r="7" spans="2:16" x14ac:dyDescent="0.35">
      <c r="B7" s="625" t="s">
        <v>215</v>
      </c>
      <c r="C7" s="625"/>
      <c r="D7" s="625"/>
      <c r="E7" s="625"/>
      <c r="F7" s="625"/>
      <c r="G7" s="625"/>
      <c r="H7" s="625"/>
      <c r="I7" s="625"/>
      <c r="J7" s="625"/>
      <c r="K7" s="625"/>
      <c r="L7" s="625"/>
      <c r="M7" s="625"/>
      <c r="N7" s="625"/>
      <c r="O7" s="625"/>
      <c r="P7" s="625"/>
    </row>
    <row r="8" spans="2:16" x14ac:dyDescent="0.35"/>
    <row r="9" spans="2:16" ht="27" customHeight="1" x14ac:dyDescent="0.35">
      <c r="B9" s="625" t="s">
        <v>249</v>
      </c>
      <c r="C9" s="625"/>
      <c r="D9" s="625"/>
      <c r="E9" s="625"/>
      <c r="F9" s="625"/>
      <c r="G9" s="625"/>
      <c r="H9" s="625"/>
      <c r="I9" s="625"/>
      <c r="J9" s="625"/>
      <c r="K9" s="625"/>
      <c r="L9" s="625"/>
      <c r="M9" s="625"/>
      <c r="N9" s="625"/>
      <c r="O9" s="625"/>
      <c r="P9" s="625"/>
    </row>
    <row r="10" spans="2:16" x14ac:dyDescent="0.35"/>
    <row r="11" spans="2:16" ht="26.25" customHeight="1" x14ac:dyDescent="0.35">
      <c r="B11" s="625" t="s">
        <v>282</v>
      </c>
      <c r="C11" s="625"/>
      <c r="D11" s="625"/>
      <c r="E11" s="625"/>
      <c r="F11" s="625"/>
      <c r="G11" s="625"/>
      <c r="H11" s="625"/>
      <c r="I11" s="625"/>
      <c r="J11" s="625"/>
      <c r="K11" s="625"/>
      <c r="L11" s="625"/>
      <c r="M11" s="625"/>
      <c r="N11" s="625"/>
      <c r="O11" s="625"/>
      <c r="P11" s="625"/>
    </row>
    <row r="12" spans="2:16" x14ac:dyDescent="0.35"/>
    <row r="13" spans="2:16" ht="39.75" customHeight="1" x14ac:dyDescent="0.35">
      <c r="B13" s="625" t="s">
        <v>283</v>
      </c>
      <c r="C13" s="625"/>
      <c r="D13" s="625"/>
      <c r="E13" s="625"/>
      <c r="F13" s="625"/>
      <c r="G13" s="625"/>
      <c r="H13" s="625"/>
      <c r="I13" s="625"/>
      <c r="J13" s="625"/>
      <c r="K13" s="625"/>
      <c r="L13" s="625"/>
      <c r="M13" s="625"/>
      <c r="N13" s="625"/>
      <c r="O13" s="625"/>
      <c r="P13" s="625"/>
    </row>
    <row r="14" spans="2:16" x14ac:dyDescent="0.35"/>
    <row r="15" spans="2:16" ht="63.75" customHeight="1" x14ac:dyDescent="0.35">
      <c r="B15" s="625" t="s">
        <v>251</v>
      </c>
      <c r="C15" s="625"/>
      <c r="D15" s="625"/>
      <c r="E15" s="625"/>
      <c r="F15" s="625"/>
      <c r="G15" s="625"/>
      <c r="H15" s="625"/>
      <c r="I15" s="625"/>
      <c r="J15" s="625"/>
      <c r="K15" s="625"/>
      <c r="L15" s="625"/>
      <c r="M15" s="625"/>
      <c r="N15" s="625"/>
      <c r="O15" s="625"/>
      <c r="P15" s="625"/>
    </row>
    <row r="16" spans="2:16" x14ac:dyDescent="0.35"/>
    <row r="17" spans="2:16" ht="96.75" customHeight="1" x14ac:dyDescent="0.35">
      <c r="B17" s="625" t="s">
        <v>247</v>
      </c>
      <c r="C17" s="625"/>
      <c r="D17" s="625"/>
      <c r="E17" s="625"/>
      <c r="F17" s="625"/>
      <c r="G17" s="625"/>
      <c r="H17" s="625"/>
      <c r="I17" s="625"/>
      <c r="J17" s="625"/>
      <c r="K17" s="625"/>
      <c r="L17" s="625"/>
      <c r="M17" s="625"/>
      <c r="N17" s="625"/>
      <c r="O17" s="625"/>
      <c r="P17" s="625"/>
    </row>
    <row r="18" spans="2:16" x14ac:dyDescent="0.35"/>
    <row r="19" spans="2:16" ht="75" customHeight="1" x14ac:dyDescent="0.35">
      <c r="B19" s="625" t="s">
        <v>216</v>
      </c>
      <c r="C19" s="625"/>
      <c r="D19" s="625"/>
      <c r="E19" s="625"/>
      <c r="F19" s="625"/>
      <c r="G19" s="625"/>
      <c r="H19" s="625"/>
      <c r="I19" s="625"/>
      <c r="J19" s="625"/>
      <c r="K19" s="625"/>
      <c r="L19" s="625"/>
      <c r="M19" s="625"/>
      <c r="N19" s="625"/>
      <c r="O19" s="625"/>
      <c r="P19" s="625"/>
    </row>
    <row r="20" spans="2:16" x14ac:dyDescent="0.35"/>
    <row r="21" spans="2:16" ht="48" customHeight="1" x14ac:dyDescent="0.35">
      <c r="B21" s="625" t="s">
        <v>217</v>
      </c>
      <c r="C21" s="625"/>
      <c r="D21" s="625"/>
      <c r="E21" s="625"/>
      <c r="F21" s="625"/>
      <c r="G21" s="625"/>
      <c r="H21" s="625"/>
      <c r="I21" s="625"/>
      <c r="J21" s="625"/>
      <c r="K21" s="625"/>
      <c r="L21" s="625"/>
      <c r="M21" s="625"/>
      <c r="N21" s="625"/>
      <c r="O21" s="625"/>
      <c r="P21" s="625"/>
    </row>
    <row r="22" spans="2:16" x14ac:dyDescent="0.35"/>
    <row r="23" spans="2:16" x14ac:dyDescent="0.35">
      <c r="B23" s="625" t="s">
        <v>218</v>
      </c>
      <c r="C23" s="625"/>
      <c r="D23" s="625"/>
      <c r="E23" s="625"/>
      <c r="F23" s="625"/>
      <c r="G23" s="625"/>
      <c r="H23" s="625"/>
      <c r="I23" s="625"/>
      <c r="J23" s="625"/>
      <c r="K23" s="625"/>
      <c r="L23" s="625"/>
      <c r="M23" s="625"/>
      <c r="N23" s="625"/>
      <c r="O23" s="625"/>
      <c r="P23" s="625"/>
    </row>
    <row r="24" spans="2:16" x14ac:dyDescent="0.35"/>
    <row r="25" spans="2:16" ht="54.75" customHeight="1" x14ac:dyDescent="0.35">
      <c r="B25" s="625" t="s">
        <v>219</v>
      </c>
      <c r="C25" s="625"/>
      <c r="D25" s="625"/>
      <c r="E25" s="625"/>
      <c r="F25" s="625"/>
      <c r="G25" s="625"/>
      <c r="H25" s="625"/>
      <c r="I25" s="625"/>
      <c r="J25" s="625"/>
      <c r="K25" s="625"/>
      <c r="L25" s="625"/>
      <c r="M25" s="625"/>
      <c r="N25" s="625"/>
      <c r="O25" s="625"/>
      <c r="P25" s="625"/>
    </row>
    <row r="26" spans="2:16" x14ac:dyDescent="0.35"/>
    <row r="27" spans="2:16" ht="44.25" customHeight="1" x14ac:dyDescent="0.35">
      <c r="B27" s="625" t="s">
        <v>236</v>
      </c>
      <c r="C27" s="625"/>
      <c r="D27" s="625"/>
      <c r="E27" s="625"/>
      <c r="F27" s="625"/>
      <c r="G27" s="625"/>
      <c r="H27" s="625"/>
      <c r="I27" s="625"/>
      <c r="J27" s="625"/>
      <c r="K27" s="625"/>
      <c r="L27" s="625"/>
      <c r="M27" s="625"/>
      <c r="N27" s="625"/>
      <c r="O27" s="625"/>
      <c r="P27" s="625"/>
    </row>
    <row r="28" spans="2:16" x14ac:dyDescent="0.35"/>
    <row r="29" spans="2:16" x14ac:dyDescent="0.35">
      <c r="B29" s="626" t="s">
        <v>220</v>
      </c>
      <c r="C29" s="625"/>
      <c r="D29" s="625"/>
      <c r="E29" s="625"/>
      <c r="F29" s="625"/>
      <c r="G29" s="625"/>
      <c r="H29" s="625"/>
      <c r="I29" s="625"/>
      <c r="J29" s="625"/>
      <c r="K29" s="625"/>
      <c r="L29" s="625"/>
      <c r="M29" s="625"/>
      <c r="N29" s="625"/>
      <c r="O29" s="625"/>
      <c r="P29" s="625"/>
    </row>
    <row r="30" spans="2:16" x14ac:dyDescent="0.35">
      <c r="B30" s="626" t="s">
        <v>221</v>
      </c>
      <c r="C30" s="625"/>
      <c r="D30" s="625"/>
      <c r="E30" s="625"/>
      <c r="F30" s="625"/>
      <c r="G30" s="625"/>
      <c r="H30" s="625"/>
      <c r="I30" s="625"/>
      <c r="J30" s="625"/>
      <c r="K30" s="625"/>
      <c r="L30" s="625"/>
      <c r="M30" s="625"/>
      <c r="N30" s="625"/>
      <c r="O30" s="625"/>
      <c r="P30" s="625"/>
    </row>
    <row r="31" spans="2:16" s="621" customFormat="1" x14ac:dyDescent="0.35">
      <c r="B31" s="622"/>
      <c r="C31" s="623"/>
      <c r="D31" s="623"/>
      <c r="E31" s="623"/>
      <c r="F31" s="623"/>
      <c r="G31" s="623"/>
      <c r="H31" s="623"/>
      <c r="I31" s="623"/>
      <c r="J31" s="623"/>
      <c r="K31" s="623"/>
      <c r="L31" s="623"/>
      <c r="M31" s="623"/>
      <c r="N31" s="623"/>
      <c r="O31" s="623"/>
      <c r="P31" s="623"/>
    </row>
    <row r="32" spans="2:16" x14ac:dyDescent="0.35">
      <c r="B32" s="631" t="s">
        <v>400</v>
      </c>
      <c r="C32" s="631"/>
      <c r="D32" s="631"/>
      <c r="E32" s="631"/>
      <c r="F32" s="631"/>
      <c r="G32" s="631"/>
      <c r="H32" s="631"/>
      <c r="I32" s="631"/>
      <c r="J32" s="631"/>
      <c r="K32" s="631"/>
      <c r="L32" s="631"/>
      <c r="M32" s="631"/>
      <c r="N32" s="631"/>
      <c r="O32" s="631"/>
    </row>
    <row r="33" spans="2:16" s="624" customFormat="1" ht="30.75" customHeight="1" x14ac:dyDescent="0.3">
      <c r="B33" s="630" t="s">
        <v>401</v>
      </c>
      <c r="C33" s="630"/>
      <c r="D33" s="630"/>
      <c r="E33" s="630"/>
      <c r="F33" s="630"/>
      <c r="G33" s="630"/>
      <c r="H33" s="630"/>
      <c r="I33" s="630"/>
      <c r="J33" s="630"/>
      <c r="K33" s="630"/>
      <c r="L33" s="630"/>
      <c r="M33" s="630"/>
      <c r="N33" s="630"/>
      <c r="O33" s="630"/>
    </row>
    <row r="34" spans="2:16" s="624" customFormat="1" ht="47.25" customHeight="1" x14ac:dyDescent="0.3">
      <c r="B34" s="630" t="s">
        <v>402</v>
      </c>
      <c r="C34" s="630"/>
      <c r="D34" s="630"/>
      <c r="E34" s="630"/>
      <c r="F34" s="630"/>
      <c r="G34" s="630"/>
      <c r="H34" s="630"/>
      <c r="I34" s="630"/>
      <c r="J34" s="630"/>
      <c r="K34" s="630"/>
      <c r="L34" s="630"/>
      <c r="M34" s="630"/>
      <c r="N34" s="630"/>
      <c r="O34" s="630"/>
    </row>
    <row r="35" spans="2:16" x14ac:dyDescent="0.35"/>
    <row r="36" spans="2:16" x14ac:dyDescent="0.35">
      <c r="B36" s="626"/>
      <c r="C36" s="625"/>
      <c r="D36" s="625"/>
      <c r="E36" s="625"/>
      <c r="F36" s="625"/>
      <c r="G36" s="625"/>
      <c r="H36" s="625"/>
      <c r="I36" s="625"/>
      <c r="J36" s="625"/>
      <c r="K36" s="625"/>
      <c r="L36" s="625"/>
      <c r="M36" s="625"/>
      <c r="N36" s="625"/>
      <c r="O36" s="625"/>
      <c r="P36" s="625"/>
    </row>
  </sheetData>
  <sheetProtection algorithmName="SHA-512" hashValue="TuJ4DBg0RiSwu7YC+736Ixx7/bKpJCByN9a1Zc6WK6pcRbI+/D7QXcZ1P7J06aVTuijRfPwjBcu1bYgZGH6JKA==" saltValue="jjpXDFZnQUNlQsZmKFZDJQ==" spinCount="100000" sheet="1" selectLockedCells="1" selectUnlockedCells="1"/>
  <mergeCells count="21">
    <mergeCell ref="B30:P30"/>
    <mergeCell ref="B33:O33"/>
    <mergeCell ref="B34:O34"/>
    <mergeCell ref="B32:O32"/>
    <mergeCell ref="B36:P36"/>
    <mergeCell ref="B1:P1"/>
    <mergeCell ref="B3:P3"/>
    <mergeCell ref="B19:P19"/>
    <mergeCell ref="B21:P21"/>
    <mergeCell ref="B23:P23"/>
    <mergeCell ref="B2:D2"/>
    <mergeCell ref="B27:P27"/>
    <mergeCell ref="B29:P29"/>
    <mergeCell ref="B5:P5"/>
    <mergeCell ref="B7:P7"/>
    <mergeCell ref="B9:P9"/>
    <mergeCell ref="B11:P11"/>
    <mergeCell ref="B17:P17"/>
    <mergeCell ref="B13:P13"/>
    <mergeCell ref="B15:P15"/>
    <mergeCell ref="B25:P25"/>
  </mergeCells>
  <printOptions horizontalCentered="1"/>
  <pageMargins left="0.25" right="0.25" top="0.25" bottom="0.25" header="0.3" footer="0.3"/>
  <pageSetup fitToHeight="0" orientation="landscape" r:id="rId1"/>
  <headerFooter>
    <oddFooter>&amp;C&amp;"-,Italic"&amp;A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0000"/>
    <pageSetUpPr fitToPage="1"/>
  </sheetPr>
  <dimension ref="A1:P213"/>
  <sheetViews>
    <sheetView showZeros="0" topLeftCell="G4" zoomScaleNormal="100" workbookViewId="0">
      <selection activeCell="F9" sqref="F9"/>
    </sheetView>
  </sheetViews>
  <sheetFormatPr defaultColWidth="0" defaultRowHeight="14.5" zeroHeight="1" x14ac:dyDescent="0.35"/>
  <cols>
    <col min="1" max="1" width="2.81640625" style="260" customWidth="1"/>
    <col min="2" max="2" width="27.81640625" style="120" customWidth="1"/>
    <col min="3" max="4" width="12.81640625" style="120" customWidth="1"/>
    <col min="5" max="11" width="13.1796875" style="120" customWidth="1"/>
    <col min="12" max="12" width="14.54296875" style="120" customWidth="1"/>
    <col min="13" max="14" width="14.1796875" style="120" customWidth="1"/>
    <col min="15" max="15" width="15.1796875" style="319" customWidth="1"/>
    <col min="16" max="16" width="3.1796875" style="533" customWidth="1"/>
    <col min="17" max="16384" width="8.81640625" style="120" hidden="1"/>
  </cols>
  <sheetData>
    <row r="1" spans="1:16" s="312" customFormat="1" ht="14" x14ac:dyDescent="0.3">
      <c r="B1" s="312" t="str">
        <f>' Personnel'!B1</f>
        <v xml:space="preserve">Implementing Agency Name: </v>
      </c>
      <c r="N1" s="312" t="str">
        <f>' Personnel'!I1</f>
        <v xml:space="preserve">Grant #: </v>
      </c>
    </row>
    <row r="2" spans="1:16" s="260" customFormat="1" ht="26.25" customHeight="1" x14ac:dyDescent="0.35">
      <c r="A2" s="243"/>
      <c r="B2" s="863" t="s">
        <v>150</v>
      </c>
      <c r="C2" s="863"/>
      <c r="D2" s="863"/>
      <c r="E2" s="863"/>
      <c r="F2" s="863"/>
      <c r="G2" s="863"/>
      <c r="H2" s="863"/>
      <c r="I2" s="863"/>
      <c r="J2" s="863"/>
      <c r="K2" s="863"/>
      <c r="L2" s="863"/>
      <c r="M2" s="863"/>
      <c r="N2" s="863"/>
      <c r="O2" s="863"/>
      <c r="P2" s="243"/>
    </row>
    <row r="3" spans="1:16" s="260" customFormat="1" ht="72" customHeight="1" x14ac:dyDescent="0.35">
      <c r="A3" s="243"/>
      <c r="B3" s="866" t="s">
        <v>287</v>
      </c>
      <c r="C3" s="866"/>
      <c r="D3" s="866"/>
      <c r="E3" s="866"/>
      <c r="F3" s="866"/>
      <c r="G3" s="866"/>
      <c r="H3" s="866"/>
      <c r="I3" s="866"/>
      <c r="J3" s="866"/>
      <c r="K3" s="866"/>
      <c r="L3" s="866"/>
      <c r="M3" s="866"/>
      <c r="N3" s="866"/>
      <c r="O3" s="866"/>
      <c r="P3" s="313"/>
    </row>
    <row r="4" spans="1:16" s="260" customFormat="1" x14ac:dyDescent="0.35">
      <c r="A4" s="243"/>
      <c r="B4" s="313"/>
      <c r="C4" s="313"/>
      <c r="D4" s="313"/>
      <c r="E4" s="313"/>
      <c r="F4" s="313"/>
      <c r="G4" s="313"/>
      <c r="H4" s="313"/>
      <c r="I4" s="313"/>
      <c r="J4" s="313"/>
      <c r="K4" s="313"/>
      <c r="L4" s="313"/>
      <c r="M4" s="313"/>
      <c r="N4" s="313"/>
      <c r="O4" s="313"/>
      <c r="P4" s="313"/>
    </row>
    <row r="5" spans="1:16" ht="18.75" customHeight="1" x14ac:dyDescent="0.35">
      <c r="A5" s="243"/>
      <c r="B5" s="867" t="s">
        <v>31</v>
      </c>
      <c r="C5" s="873" t="s">
        <v>40</v>
      </c>
      <c r="D5" s="874"/>
      <c r="E5" s="879" t="s">
        <v>231</v>
      </c>
      <c r="F5" s="880"/>
      <c r="G5" s="880"/>
      <c r="H5" s="880"/>
      <c r="I5" s="880"/>
      <c r="J5" s="880"/>
      <c r="K5" s="880"/>
      <c r="L5" s="881"/>
      <c r="M5" s="884" t="s">
        <v>186</v>
      </c>
      <c r="N5" s="890" t="s">
        <v>187</v>
      </c>
      <c r="O5" s="870" t="s">
        <v>175</v>
      </c>
      <c r="P5" s="313"/>
    </row>
    <row r="6" spans="1:16" ht="45.65" customHeight="1" x14ac:dyDescent="0.35">
      <c r="A6" s="243"/>
      <c r="B6" s="868"/>
      <c r="C6" s="875"/>
      <c r="D6" s="876"/>
      <c r="E6" s="882" t="s">
        <v>229</v>
      </c>
      <c r="F6" s="315" t="s">
        <v>230</v>
      </c>
      <c r="G6" s="538" t="s">
        <v>395</v>
      </c>
      <c r="H6" s="538" t="s">
        <v>394</v>
      </c>
      <c r="I6" s="538" t="s">
        <v>396</v>
      </c>
      <c r="J6" s="539" t="s">
        <v>398</v>
      </c>
      <c r="K6" s="539" t="s">
        <v>242</v>
      </c>
      <c r="L6" s="540" t="s">
        <v>243</v>
      </c>
      <c r="M6" s="885"/>
      <c r="N6" s="891"/>
      <c r="O6" s="871"/>
      <c r="P6" s="313"/>
    </row>
    <row r="7" spans="1:16" x14ac:dyDescent="0.35">
      <c r="A7" s="243"/>
      <c r="B7" s="869"/>
      <c r="C7" s="877"/>
      <c r="D7" s="878"/>
      <c r="E7" s="883"/>
      <c r="F7" s="536">
        <v>7.6499999999999999E-2</v>
      </c>
      <c r="G7" s="541"/>
      <c r="H7" s="542">
        <v>0</v>
      </c>
      <c r="I7" s="542"/>
      <c r="J7" s="542">
        <v>0</v>
      </c>
      <c r="K7" s="542">
        <v>0</v>
      </c>
      <c r="L7" s="543">
        <v>0</v>
      </c>
      <c r="M7" s="886"/>
      <c r="N7" s="892"/>
      <c r="O7" s="872"/>
      <c r="P7" s="324"/>
    </row>
    <row r="8" spans="1:16" x14ac:dyDescent="0.35">
      <c r="A8" s="243"/>
      <c r="B8" s="570">
        <f>' Personnel'!B8</f>
        <v>0</v>
      </c>
      <c r="C8" s="864">
        <f>' Personnel'!C8</f>
        <v>0</v>
      </c>
      <c r="D8" s="865"/>
      <c r="E8" s="571">
        <f>' Personnel'!J8</f>
        <v>0</v>
      </c>
      <c r="F8" s="572">
        <f>$E8*F$7</f>
        <v>0</v>
      </c>
      <c r="G8" s="573">
        <v>0</v>
      </c>
      <c r="H8" s="572">
        <f t="shared" ref="H8:K8" si="0">$E8*H$7</f>
        <v>0</v>
      </c>
      <c r="I8" s="572">
        <f>IF(' Personnel'!J8&gt;13916,(13916*$I$7)+IF(' Personnel'!J8&gt;7000,7000*0.006,' Personnel'!J8*0.006),(' Personnel'!J8*$I$7)+IF(' Personnel'!J8&gt;7000,7000*0.006,' Personnel'!J8*0.006))</f>
        <v>0</v>
      </c>
      <c r="J8" s="573">
        <f t="shared" si="0"/>
        <v>0</v>
      </c>
      <c r="K8" s="573">
        <f t="shared" si="0"/>
        <v>0</v>
      </c>
      <c r="L8" s="574">
        <f>$L$7*E8</f>
        <v>0</v>
      </c>
      <c r="M8" s="575">
        <f>O8-N8</f>
        <v>0</v>
      </c>
      <c r="N8" s="576">
        <v>0</v>
      </c>
      <c r="O8" s="577">
        <f>ROUND(SUM(F8:L8),0)</f>
        <v>0</v>
      </c>
      <c r="P8" s="324"/>
    </row>
    <row r="9" spans="1:16" x14ac:dyDescent="0.35">
      <c r="A9" s="243"/>
      <c r="B9" s="570">
        <f>' Personnel'!B9</f>
        <v>0</v>
      </c>
      <c r="C9" s="864">
        <f>' Personnel'!C9</f>
        <v>0</v>
      </c>
      <c r="D9" s="865"/>
      <c r="E9" s="571">
        <f>' Personnel'!J9</f>
        <v>0</v>
      </c>
      <c r="F9" s="572">
        <f t="shared" ref="F9:K15" si="1">$E9*F$7</f>
        <v>0</v>
      </c>
      <c r="G9" s="573">
        <v>0</v>
      </c>
      <c r="H9" s="572">
        <f t="shared" si="1"/>
        <v>0</v>
      </c>
      <c r="I9" s="572">
        <f>IF(' Personnel'!J9&gt;13916,(13916*$I$7)+IF(' Personnel'!J9&gt;7000,7000*0.006,' Personnel'!J9*0.006),(' Personnel'!J9*$I$7)+IF(' Personnel'!J9&gt;7000,7000*0.006,' Personnel'!J9*0.006))</f>
        <v>0</v>
      </c>
      <c r="J9" s="573">
        <f t="shared" si="1"/>
        <v>0</v>
      </c>
      <c r="K9" s="573">
        <f t="shared" si="1"/>
        <v>0</v>
      </c>
      <c r="L9" s="574">
        <f t="shared" ref="L9:L30" si="2">$L$7*E9</f>
        <v>0</v>
      </c>
      <c r="M9" s="575">
        <f t="shared" ref="M9:M30" si="3">O9-N9</f>
        <v>0</v>
      </c>
      <c r="N9" s="576">
        <v>0</v>
      </c>
      <c r="O9" s="577">
        <f t="shared" ref="O9:O15" si="4">ROUND(SUM(F9:L9),0)</f>
        <v>0</v>
      </c>
      <c r="P9" s="324"/>
    </row>
    <row r="10" spans="1:16" x14ac:dyDescent="0.35">
      <c r="A10" s="243"/>
      <c r="B10" s="570">
        <f>' Personnel'!B10</f>
        <v>0</v>
      </c>
      <c r="C10" s="864">
        <f>' Personnel'!C10</f>
        <v>0</v>
      </c>
      <c r="D10" s="865"/>
      <c r="E10" s="571">
        <f>' Personnel'!J10</f>
        <v>0</v>
      </c>
      <c r="F10" s="572">
        <f t="shared" si="1"/>
        <v>0</v>
      </c>
      <c r="G10" s="573">
        <v>0</v>
      </c>
      <c r="H10" s="572">
        <f t="shared" si="1"/>
        <v>0</v>
      </c>
      <c r="I10" s="572">
        <f>IF(' Personnel'!J10&gt;13916,(13916*$I$7)+IF(' Personnel'!J10&gt;7000,7000*0.006,' Personnel'!J10*0.006),(' Personnel'!J10*$I$7)+IF(' Personnel'!J10&gt;7000,7000*0.006,' Personnel'!J10*0.006))</f>
        <v>0</v>
      </c>
      <c r="J10" s="573">
        <f t="shared" si="1"/>
        <v>0</v>
      </c>
      <c r="K10" s="573">
        <f t="shared" si="1"/>
        <v>0</v>
      </c>
      <c r="L10" s="574">
        <f t="shared" si="2"/>
        <v>0</v>
      </c>
      <c r="M10" s="575">
        <f t="shared" si="3"/>
        <v>0</v>
      </c>
      <c r="N10" s="576">
        <v>0</v>
      </c>
      <c r="O10" s="577">
        <f t="shared" si="4"/>
        <v>0</v>
      </c>
      <c r="P10" s="324"/>
    </row>
    <row r="11" spans="1:16" x14ac:dyDescent="0.35">
      <c r="A11" s="243"/>
      <c r="B11" s="570">
        <f>' Personnel'!B11</f>
        <v>0</v>
      </c>
      <c r="C11" s="864">
        <f>' Personnel'!C11</f>
        <v>0</v>
      </c>
      <c r="D11" s="865"/>
      <c r="E11" s="571">
        <f>' Personnel'!J11</f>
        <v>0</v>
      </c>
      <c r="F11" s="572">
        <f t="shared" si="1"/>
        <v>0</v>
      </c>
      <c r="G11" s="573">
        <f t="shared" si="1"/>
        <v>0</v>
      </c>
      <c r="H11" s="572">
        <f t="shared" si="1"/>
        <v>0</v>
      </c>
      <c r="I11" s="572">
        <f>IF(' Personnel'!J11&gt;13916,(13916*$I$7)+IF(' Personnel'!J11&gt;7000,7000*0.006,' Personnel'!J11*0.006),(' Personnel'!J11*$I$7)+IF(' Personnel'!J11&gt;7000,7000*0.006,' Personnel'!J11*0.006))</f>
        <v>0</v>
      </c>
      <c r="J11" s="573">
        <f t="shared" si="1"/>
        <v>0</v>
      </c>
      <c r="K11" s="573">
        <f t="shared" si="1"/>
        <v>0</v>
      </c>
      <c r="L11" s="574">
        <f t="shared" si="2"/>
        <v>0</v>
      </c>
      <c r="M11" s="575">
        <f t="shared" si="3"/>
        <v>0</v>
      </c>
      <c r="N11" s="576">
        <v>0</v>
      </c>
      <c r="O11" s="577">
        <f t="shared" si="4"/>
        <v>0</v>
      </c>
      <c r="P11" s="324"/>
    </row>
    <row r="12" spans="1:16" x14ac:dyDescent="0.35">
      <c r="A12" s="243"/>
      <c r="B12" s="570">
        <f>' Personnel'!B12</f>
        <v>0</v>
      </c>
      <c r="C12" s="864">
        <f>' Personnel'!C12</f>
        <v>0</v>
      </c>
      <c r="D12" s="865"/>
      <c r="E12" s="571">
        <f>' Personnel'!J12</f>
        <v>0</v>
      </c>
      <c r="F12" s="572">
        <f t="shared" si="1"/>
        <v>0</v>
      </c>
      <c r="G12" s="573">
        <f t="shared" si="1"/>
        <v>0</v>
      </c>
      <c r="H12" s="572">
        <f t="shared" si="1"/>
        <v>0</v>
      </c>
      <c r="I12" s="572">
        <f>IF(' Personnel'!J12&gt;13916,(13916*$I$7)+IF(' Personnel'!J12&gt;7000,7000*0.006,' Personnel'!J12*0.006),(' Personnel'!J12*$I$7)+IF(' Personnel'!J12&gt;7000,7000*0.006,' Personnel'!J12*0.006))</f>
        <v>0</v>
      </c>
      <c r="J12" s="573">
        <f t="shared" si="1"/>
        <v>0</v>
      </c>
      <c r="K12" s="573">
        <f t="shared" si="1"/>
        <v>0</v>
      </c>
      <c r="L12" s="574">
        <f t="shared" si="2"/>
        <v>0</v>
      </c>
      <c r="M12" s="575">
        <f t="shared" si="3"/>
        <v>0</v>
      </c>
      <c r="N12" s="576">
        <v>0</v>
      </c>
      <c r="O12" s="577">
        <f t="shared" si="4"/>
        <v>0</v>
      </c>
      <c r="P12" s="537"/>
    </row>
    <row r="13" spans="1:16" x14ac:dyDescent="0.35">
      <c r="A13" s="243"/>
      <c r="B13" s="570">
        <f>' Personnel'!B13</f>
        <v>0</v>
      </c>
      <c r="C13" s="864">
        <f>' Personnel'!C13</f>
        <v>0</v>
      </c>
      <c r="D13" s="865"/>
      <c r="E13" s="571">
        <f>' Personnel'!J13</f>
        <v>0</v>
      </c>
      <c r="F13" s="572">
        <f t="shared" si="1"/>
        <v>0</v>
      </c>
      <c r="G13" s="573">
        <f t="shared" si="1"/>
        <v>0</v>
      </c>
      <c r="H13" s="572">
        <f t="shared" si="1"/>
        <v>0</v>
      </c>
      <c r="I13" s="572">
        <f>IF(' Personnel'!J13&gt;13916,(13916*$I$7)+IF(' Personnel'!J13&gt;7000,7000*0.006,' Personnel'!J13*0.006),(' Personnel'!J13*$I$7)+IF(' Personnel'!J13&gt;7000,7000*0.006,' Personnel'!J13*0.006))</f>
        <v>0</v>
      </c>
      <c r="J13" s="573">
        <f t="shared" si="1"/>
        <v>0</v>
      </c>
      <c r="K13" s="573">
        <f t="shared" si="1"/>
        <v>0</v>
      </c>
      <c r="L13" s="574">
        <f t="shared" si="2"/>
        <v>0</v>
      </c>
      <c r="M13" s="575">
        <f t="shared" si="3"/>
        <v>0</v>
      </c>
      <c r="N13" s="576">
        <v>0</v>
      </c>
      <c r="O13" s="577">
        <f t="shared" si="4"/>
        <v>0</v>
      </c>
      <c r="P13" s="243"/>
    </row>
    <row r="14" spans="1:16" x14ac:dyDescent="0.35">
      <c r="A14" s="243"/>
      <c r="B14" s="570">
        <f>' Personnel'!B14</f>
        <v>0</v>
      </c>
      <c r="C14" s="864">
        <f>' Personnel'!C14</f>
        <v>0</v>
      </c>
      <c r="D14" s="865"/>
      <c r="E14" s="571">
        <f>' Personnel'!J14</f>
        <v>0</v>
      </c>
      <c r="F14" s="572">
        <f t="shared" si="1"/>
        <v>0</v>
      </c>
      <c r="G14" s="573">
        <f t="shared" si="1"/>
        <v>0</v>
      </c>
      <c r="H14" s="572">
        <f t="shared" si="1"/>
        <v>0</v>
      </c>
      <c r="I14" s="572">
        <f>IF(' Personnel'!J14&gt;13916,(13916*$I$7)+IF(' Personnel'!J14&gt;7000,7000*0.006,' Personnel'!J14*0.006),(' Personnel'!J14*$I$7)+IF(' Personnel'!J14&gt;7000,7000*0.006,' Personnel'!J14*0.006))</f>
        <v>0</v>
      </c>
      <c r="J14" s="573">
        <f t="shared" si="1"/>
        <v>0</v>
      </c>
      <c r="K14" s="573">
        <f t="shared" si="1"/>
        <v>0</v>
      </c>
      <c r="L14" s="574">
        <f t="shared" si="2"/>
        <v>0</v>
      </c>
      <c r="M14" s="575">
        <f t="shared" si="3"/>
        <v>0</v>
      </c>
      <c r="N14" s="576">
        <v>0</v>
      </c>
      <c r="O14" s="577">
        <f t="shared" si="4"/>
        <v>0</v>
      </c>
      <c r="P14" s="243"/>
    </row>
    <row r="15" spans="1:16" x14ac:dyDescent="0.35">
      <c r="A15" s="243"/>
      <c r="B15" s="570">
        <f>' Personnel'!B15</f>
        <v>0</v>
      </c>
      <c r="C15" s="864">
        <f>' Personnel'!C15</f>
        <v>0</v>
      </c>
      <c r="D15" s="865"/>
      <c r="E15" s="571">
        <f>' Personnel'!J15</f>
        <v>0</v>
      </c>
      <c r="F15" s="572">
        <f t="shared" si="1"/>
        <v>0</v>
      </c>
      <c r="G15" s="573">
        <f t="shared" si="1"/>
        <v>0</v>
      </c>
      <c r="H15" s="572">
        <f t="shared" si="1"/>
        <v>0</v>
      </c>
      <c r="I15" s="572">
        <f>IF(' Personnel'!J15&gt;13916,(13916*$I$7)+IF(' Personnel'!J15&gt;7000,7000*0.006,' Personnel'!J15*0.006),(' Personnel'!J15*$I$7)+IF(' Personnel'!J15&gt;7000,7000*0.006,' Personnel'!J15*0.006))</f>
        <v>0</v>
      </c>
      <c r="J15" s="573">
        <f t="shared" si="1"/>
        <v>0</v>
      </c>
      <c r="K15" s="573">
        <f t="shared" si="1"/>
        <v>0</v>
      </c>
      <c r="L15" s="574">
        <f t="shared" si="2"/>
        <v>0</v>
      </c>
      <c r="M15" s="575">
        <f t="shared" si="3"/>
        <v>0</v>
      </c>
      <c r="N15" s="576">
        <v>0</v>
      </c>
      <c r="O15" s="577">
        <f t="shared" si="4"/>
        <v>0</v>
      </c>
      <c r="P15" s="243"/>
    </row>
    <row r="16" spans="1:16" x14ac:dyDescent="0.35">
      <c r="A16" s="243"/>
      <c r="B16" s="570">
        <f>' Personnel'!B16</f>
        <v>0</v>
      </c>
      <c r="C16" s="864">
        <f>' Personnel'!C16</f>
        <v>0</v>
      </c>
      <c r="D16" s="865"/>
      <c r="E16" s="571">
        <f>' Personnel'!J16</f>
        <v>0</v>
      </c>
      <c r="F16" s="572">
        <f t="shared" ref="F16:K30" si="5">$E16*F$7</f>
        <v>0</v>
      </c>
      <c r="G16" s="573">
        <f t="shared" si="5"/>
        <v>0</v>
      </c>
      <c r="H16" s="572">
        <f t="shared" si="5"/>
        <v>0</v>
      </c>
      <c r="I16" s="572">
        <f>IF(' Personnel'!J16&gt;13916,(13916*$I$7)+IF(' Personnel'!J16&gt;7000,7000*0.006,' Personnel'!J16*0.006),(' Personnel'!J16*$I$7)+IF(' Personnel'!J16&gt;7000,7000*0.006,' Personnel'!J16*0.006))</f>
        <v>0</v>
      </c>
      <c r="J16" s="573">
        <f t="shared" si="5"/>
        <v>0</v>
      </c>
      <c r="K16" s="573">
        <f t="shared" si="5"/>
        <v>0</v>
      </c>
      <c r="L16" s="574">
        <f t="shared" si="2"/>
        <v>0</v>
      </c>
      <c r="M16" s="575">
        <f t="shared" si="3"/>
        <v>0</v>
      </c>
      <c r="N16" s="576">
        <v>0</v>
      </c>
      <c r="O16" s="577">
        <f t="shared" ref="O16:O30" si="6">ROUND(SUM(F16:L16),0)</f>
        <v>0</v>
      </c>
      <c r="P16" s="324"/>
    </row>
    <row r="17" spans="1:16" x14ac:dyDescent="0.35">
      <c r="A17" s="243"/>
      <c r="B17" s="570">
        <f>' Personnel'!B17</f>
        <v>0</v>
      </c>
      <c r="C17" s="864">
        <f>' Personnel'!C17</f>
        <v>0</v>
      </c>
      <c r="D17" s="865"/>
      <c r="E17" s="571">
        <f>' Personnel'!J17</f>
        <v>0</v>
      </c>
      <c r="F17" s="572">
        <f t="shared" si="5"/>
        <v>0</v>
      </c>
      <c r="G17" s="573">
        <f t="shared" si="5"/>
        <v>0</v>
      </c>
      <c r="H17" s="572">
        <f t="shared" si="5"/>
        <v>0</v>
      </c>
      <c r="I17" s="572">
        <f>IF(' Personnel'!J17&gt;13916,(13916*$I$7)+IF(' Personnel'!J17&gt;7000,7000*0.006,' Personnel'!J17*0.006),(' Personnel'!J17*$I$7)+IF(' Personnel'!J17&gt;7000,7000*0.006,' Personnel'!J17*0.006))</f>
        <v>0</v>
      </c>
      <c r="J17" s="573">
        <f t="shared" si="5"/>
        <v>0</v>
      </c>
      <c r="K17" s="573">
        <f t="shared" si="5"/>
        <v>0</v>
      </c>
      <c r="L17" s="574">
        <f t="shared" si="2"/>
        <v>0</v>
      </c>
      <c r="M17" s="575">
        <f t="shared" si="3"/>
        <v>0</v>
      </c>
      <c r="N17" s="576">
        <v>0</v>
      </c>
      <c r="O17" s="577">
        <f t="shared" si="6"/>
        <v>0</v>
      </c>
      <c r="P17" s="324"/>
    </row>
    <row r="18" spans="1:16" x14ac:dyDescent="0.35">
      <c r="A18" s="243"/>
      <c r="B18" s="570">
        <f>' Personnel'!B18</f>
        <v>0</v>
      </c>
      <c r="C18" s="864">
        <f>' Personnel'!C18</f>
        <v>0</v>
      </c>
      <c r="D18" s="865"/>
      <c r="E18" s="571">
        <f>' Personnel'!J18</f>
        <v>0</v>
      </c>
      <c r="F18" s="572">
        <f t="shared" si="5"/>
        <v>0</v>
      </c>
      <c r="G18" s="573">
        <f t="shared" si="5"/>
        <v>0</v>
      </c>
      <c r="H18" s="572">
        <f t="shared" si="5"/>
        <v>0</v>
      </c>
      <c r="I18" s="572">
        <f>IF(' Personnel'!J18&gt;13916,(13916*$I$7)+IF(' Personnel'!J18&gt;7000,7000*0.006,' Personnel'!J18*0.006),(' Personnel'!J18*$I$7)+IF(' Personnel'!J18&gt;7000,7000*0.006,' Personnel'!J18*0.006))</f>
        <v>0</v>
      </c>
      <c r="J18" s="573">
        <f t="shared" si="5"/>
        <v>0</v>
      </c>
      <c r="K18" s="573">
        <f t="shared" si="5"/>
        <v>0</v>
      </c>
      <c r="L18" s="574">
        <f t="shared" si="2"/>
        <v>0</v>
      </c>
      <c r="M18" s="575">
        <f t="shared" si="3"/>
        <v>0</v>
      </c>
      <c r="N18" s="576">
        <v>0</v>
      </c>
      <c r="O18" s="577">
        <f t="shared" si="6"/>
        <v>0</v>
      </c>
      <c r="P18" s="324"/>
    </row>
    <row r="19" spans="1:16" x14ac:dyDescent="0.35">
      <c r="A19" s="243"/>
      <c r="B19" s="570">
        <f>' Personnel'!B19</f>
        <v>0</v>
      </c>
      <c r="C19" s="864">
        <f>' Personnel'!C19</f>
        <v>0</v>
      </c>
      <c r="D19" s="865"/>
      <c r="E19" s="571">
        <f>' Personnel'!J19</f>
        <v>0</v>
      </c>
      <c r="F19" s="572">
        <f t="shared" si="5"/>
        <v>0</v>
      </c>
      <c r="G19" s="573">
        <f t="shared" si="5"/>
        <v>0</v>
      </c>
      <c r="H19" s="572">
        <f t="shared" si="5"/>
        <v>0</v>
      </c>
      <c r="I19" s="572">
        <f>IF(' Personnel'!J19&gt;13916,(13916*$I$7)+IF(' Personnel'!J19&gt;7000,7000*0.006,' Personnel'!J19*0.006),(' Personnel'!J19*$I$7)+IF(' Personnel'!J19&gt;7000,7000*0.006,' Personnel'!J19*0.006))</f>
        <v>0</v>
      </c>
      <c r="J19" s="573">
        <f t="shared" si="5"/>
        <v>0</v>
      </c>
      <c r="K19" s="573">
        <f t="shared" si="5"/>
        <v>0</v>
      </c>
      <c r="L19" s="574">
        <f t="shared" si="2"/>
        <v>0</v>
      </c>
      <c r="M19" s="575">
        <f t="shared" si="3"/>
        <v>0</v>
      </c>
      <c r="N19" s="576">
        <v>0</v>
      </c>
      <c r="O19" s="577">
        <f t="shared" si="6"/>
        <v>0</v>
      </c>
      <c r="P19" s="537"/>
    </row>
    <row r="20" spans="1:16" x14ac:dyDescent="0.35">
      <c r="A20" s="243"/>
      <c r="B20" s="570">
        <f>' Personnel'!B20</f>
        <v>0</v>
      </c>
      <c r="C20" s="864">
        <f>' Personnel'!C20</f>
        <v>0</v>
      </c>
      <c r="D20" s="865"/>
      <c r="E20" s="571">
        <f>' Personnel'!J20</f>
        <v>0</v>
      </c>
      <c r="F20" s="572">
        <f t="shared" si="5"/>
        <v>0</v>
      </c>
      <c r="G20" s="573">
        <f t="shared" si="5"/>
        <v>0</v>
      </c>
      <c r="H20" s="572">
        <f t="shared" si="5"/>
        <v>0</v>
      </c>
      <c r="I20" s="572">
        <f>IF(' Personnel'!J20&gt;13916,(13916*$I$7)+IF(' Personnel'!J20&gt;7000,7000*0.006,' Personnel'!J20*0.006),(' Personnel'!J20*$I$7)+IF(' Personnel'!J20&gt;7000,7000*0.006,' Personnel'!J20*0.006))</f>
        <v>0</v>
      </c>
      <c r="J20" s="573">
        <f t="shared" si="5"/>
        <v>0</v>
      </c>
      <c r="K20" s="573">
        <f t="shared" si="5"/>
        <v>0</v>
      </c>
      <c r="L20" s="574">
        <f t="shared" si="2"/>
        <v>0</v>
      </c>
      <c r="M20" s="575">
        <f t="shared" si="3"/>
        <v>0</v>
      </c>
      <c r="N20" s="576">
        <v>0</v>
      </c>
      <c r="O20" s="577">
        <f t="shared" ref="O20:O24" si="7">ROUND(SUM(F20:L20),0)</f>
        <v>0</v>
      </c>
      <c r="P20" s="243"/>
    </row>
    <row r="21" spans="1:16" x14ac:dyDescent="0.35">
      <c r="A21" s="243"/>
      <c r="B21" s="570">
        <f>' Personnel'!B21</f>
        <v>0</v>
      </c>
      <c r="C21" s="864">
        <f>' Personnel'!C21</f>
        <v>0</v>
      </c>
      <c r="D21" s="865"/>
      <c r="E21" s="571">
        <f>' Personnel'!J21</f>
        <v>0</v>
      </c>
      <c r="F21" s="572">
        <f t="shared" si="5"/>
        <v>0</v>
      </c>
      <c r="G21" s="573">
        <f t="shared" si="5"/>
        <v>0</v>
      </c>
      <c r="H21" s="572">
        <f t="shared" si="5"/>
        <v>0</v>
      </c>
      <c r="I21" s="572">
        <f>IF(' Personnel'!J21&gt;13916,(13916*$I$7)+IF(' Personnel'!J21&gt;7000,7000*0.006,' Personnel'!J21*0.006),(' Personnel'!J21*$I$7)+IF(' Personnel'!J21&gt;7000,7000*0.006,' Personnel'!J21*0.006))</f>
        <v>0</v>
      </c>
      <c r="J21" s="573">
        <f t="shared" si="5"/>
        <v>0</v>
      </c>
      <c r="K21" s="573">
        <f t="shared" si="5"/>
        <v>0</v>
      </c>
      <c r="L21" s="574">
        <f t="shared" si="2"/>
        <v>0</v>
      </c>
      <c r="M21" s="575">
        <f t="shared" si="3"/>
        <v>0</v>
      </c>
      <c r="N21" s="576">
        <v>0</v>
      </c>
      <c r="O21" s="577">
        <f t="shared" si="7"/>
        <v>0</v>
      </c>
      <c r="P21" s="243"/>
    </row>
    <row r="22" spans="1:16" x14ac:dyDescent="0.35">
      <c r="A22" s="243"/>
      <c r="B22" s="570">
        <f>' Personnel'!B22</f>
        <v>0</v>
      </c>
      <c r="C22" s="864">
        <f>' Personnel'!C22</f>
        <v>0</v>
      </c>
      <c r="D22" s="865"/>
      <c r="E22" s="571">
        <f>' Personnel'!J22</f>
        <v>0</v>
      </c>
      <c r="F22" s="572">
        <f t="shared" si="5"/>
        <v>0</v>
      </c>
      <c r="G22" s="573">
        <f t="shared" si="5"/>
        <v>0</v>
      </c>
      <c r="H22" s="572">
        <f t="shared" si="5"/>
        <v>0</v>
      </c>
      <c r="I22" s="572">
        <f>IF(' Personnel'!J22&gt;13916,(13916*$I$7)+IF(' Personnel'!J22&gt;7000,7000*0.006,' Personnel'!J22*0.006),(' Personnel'!J22*$I$7)+IF(' Personnel'!J22&gt;7000,7000*0.006,' Personnel'!J22*0.006))</f>
        <v>0</v>
      </c>
      <c r="J22" s="573">
        <f t="shared" si="5"/>
        <v>0</v>
      </c>
      <c r="K22" s="573">
        <f t="shared" si="5"/>
        <v>0</v>
      </c>
      <c r="L22" s="574">
        <f t="shared" si="2"/>
        <v>0</v>
      </c>
      <c r="M22" s="575">
        <f t="shared" si="3"/>
        <v>0</v>
      </c>
      <c r="N22" s="576">
        <v>0</v>
      </c>
      <c r="O22" s="577">
        <f t="shared" ref="O22:O23" si="8">ROUND(SUM(F22:L22),0)</f>
        <v>0</v>
      </c>
      <c r="P22" s="243"/>
    </row>
    <row r="23" spans="1:16" x14ac:dyDescent="0.35">
      <c r="A23" s="243"/>
      <c r="B23" s="570">
        <f>' Personnel'!B23</f>
        <v>0</v>
      </c>
      <c r="C23" s="864">
        <f>' Personnel'!C23</f>
        <v>0</v>
      </c>
      <c r="D23" s="865"/>
      <c r="E23" s="571">
        <f>' Personnel'!J23</f>
        <v>0</v>
      </c>
      <c r="F23" s="572">
        <f t="shared" si="5"/>
        <v>0</v>
      </c>
      <c r="G23" s="573">
        <f t="shared" si="5"/>
        <v>0</v>
      </c>
      <c r="H23" s="572">
        <f t="shared" si="5"/>
        <v>0</v>
      </c>
      <c r="I23" s="572">
        <f>IF(' Personnel'!J23&gt;13916,(13916*$I$7)+IF(' Personnel'!J23&gt;7000,7000*0.006,' Personnel'!J23*0.006),(' Personnel'!J23*$I$7)+IF(' Personnel'!J23&gt;7000,7000*0.006,' Personnel'!J23*0.006))</f>
        <v>0</v>
      </c>
      <c r="J23" s="573">
        <f t="shared" si="5"/>
        <v>0</v>
      </c>
      <c r="K23" s="573">
        <f t="shared" si="5"/>
        <v>0</v>
      </c>
      <c r="L23" s="574">
        <f t="shared" si="2"/>
        <v>0</v>
      </c>
      <c r="M23" s="575">
        <f t="shared" si="3"/>
        <v>0</v>
      </c>
      <c r="N23" s="576">
        <v>0</v>
      </c>
      <c r="O23" s="577">
        <f t="shared" si="8"/>
        <v>0</v>
      </c>
      <c r="P23" s="243"/>
    </row>
    <row r="24" spans="1:16" x14ac:dyDescent="0.35">
      <c r="A24" s="243"/>
      <c r="B24" s="570">
        <f>' Personnel'!B24</f>
        <v>0</v>
      </c>
      <c r="C24" s="864">
        <f>' Personnel'!C24</f>
        <v>0</v>
      </c>
      <c r="D24" s="865"/>
      <c r="E24" s="571">
        <f>' Personnel'!J24</f>
        <v>0</v>
      </c>
      <c r="F24" s="572">
        <f t="shared" si="5"/>
        <v>0</v>
      </c>
      <c r="G24" s="573">
        <f t="shared" si="5"/>
        <v>0</v>
      </c>
      <c r="H24" s="572">
        <f t="shared" si="5"/>
        <v>0</v>
      </c>
      <c r="I24" s="572">
        <f>IF(' Personnel'!J24&gt;13916,(13916*$I$7)+IF(' Personnel'!J24&gt;7000,7000*0.006,' Personnel'!J24*0.006),(' Personnel'!J24*$I$7)+IF(' Personnel'!J24&gt;7000,7000*0.006,' Personnel'!J24*0.006))</f>
        <v>0</v>
      </c>
      <c r="J24" s="573">
        <f t="shared" si="5"/>
        <v>0</v>
      </c>
      <c r="K24" s="573">
        <f t="shared" si="5"/>
        <v>0</v>
      </c>
      <c r="L24" s="574">
        <f t="shared" si="2"/>
        <v>0</v>
      </c>
      <c r="M24" s="575">
        <f t="shared" si="3"/>
        <v>0</v>
      </c>
      <c r="N24" s="576">
        <v>0</v>
      </c>
      <c r="O24" s="577">
        <f t="shared" si="7"/>
        <v>0</v>
      </c>
      <c r="P24" s="243"/>
    </row>
    <row r="25" spans="1:16" hidden="1" x14ac:dyDescent="0.35">
      <c r="A25" s="243"/>
      <c r="B25" s="570">
        <f>' Personnel'!B25</f>
        <v>0</v>
      </c>
      <c r="C25" s="864">
        <f>' Personnel'!C25</f>
        <v>0</v>
      </c>
      <c r="D25" s="865"/>
      <c r="E25" s="571">
        <f>' Personnel'!J25</f>
        <v>0</v>
      </c>
      <c r="F25" s="572">
        <f t="shared" si="5"/>
        <v>0</v>
      </c>
      <c r="G25" s="573">
        <f t="shared" si="5"/>
        <v>0</v>
      </c>
      <c r="H25" s="572">
        <f t="shared" si="5"/>
        <v>0</v>
      </c>
      <c r="I25" s="572">
        <f>IF(' Personnel'!J25&gt;13916,(13916*$I$7)+IF(' Personnel'!J25&gt;7000,7000*0.006,' Personnel'!J25*0.006),(' Personnel'!J25*$I$7)+IF(' Personnel'!J25&gt;7000,7000*0.006,' Personnel'!J25*0.006))</f>
        <v>0</v>
      </c>
      <c r="J25" s="573">
        <f t="shared" si="5"/>
        <v>0</v>
      </c>
      <c r="K25" s="573">
        <f t="shared" si="5"/>
        <v>0</v>
      </c>
      <c r="L25" s="574">
        <f t="shared" si="2"/>
        <v>0</v>
      </c>
      <c r="M25" s="575">
        <f t="shared" si="3"/>
        <v>0</v>
      </c>
      <c r="N25" s="576">
        <v>0</v>
      </c>
      <c r="O25" s="577">
        <f t="shared" si="6"/>
        <v>0</v>
      </c>
      <c r="P25" s="243"/>
    </row>
    <row r="26" spans="1:16" x14ac:dyDescent="0.35">
      <c r="A26" s="243"/>
      <c r="B26" s="570">
        <f>' Personnel'!B26</f>
        <v>0</v>
      </c>
      <c r="C26" s="864">
        <f>' Personnel'!C26</f>
        <v>0</v>
      </c>
      <c r="D26" s="865"/>
      <c r="E26" s="571">
        <f>' Personnel'!J26</f>
        <v>0</v>
      </c>
      <c r="F26" s="572">
        <f t="shared" si="5"/>
        <v>0</v>
      </c>
      <c r="G26" s="573">
        <f t="shared" si="5"/>
        <v>0</v>
      </c>
      <c r="H26" s="572">
        <f t="shared" si="5"/>
        <v>0</v>
      </c>
      <c r="I26" s="572">
        <f>IF(' Personnel'!J26&gt;13916,(13916*$I$7)+IF(' Personnel'!J26&gt;7000,7000*0.006,' Personnel'!J26*0.006),(' Personnel'!J26*$I$7)+IF(' Personnel'!J26&gt;7000,7000*0.006,' Personnel'!J26*0.006))</f>
        <v>0</v>
      </c>
      <c r="J26" s="573">
        <f t="shared" si="5"/>
        <v>0</v>
      </c>
      <c r="K26" s="573">
        <f t="shared" si="5"/>
        <v>0</v>
      </c>
      <c r="L26" s="574">
        <f t="shared" si="2"/>
        <v>0</v>
      </c>
      <c r="M26" s="575">
        <f t="shared" si="3"/>
        <v>0</v>
      </c>
      <c r="N26" s="576">
        <v>0</v>
      </c>
      <c r="O26" s="577">
        <f t="shared" si="6"/>
        <v>0</v>
      </c>
      <c r="P26" s="243"/>
    </row>
    <row r="27" spans="1:16" x14ac:dyDescent="0.35">
      <c r="A27" s="243"/>
      <c r="B27" s="570">
        <f>' Personnel'!B27</f>
        <v>0</v>
      </c>
      <c r="C27" s="864">
        <f>' Personnel'!C27</f>
        <v>0</v>
      </c>
      <c r="D27" s="865"/>
      <c r="E27" s="571">
        <f>' Personnel'!J27</f>
        <v>0</v>
      </c>
      <c r="F27" s="572">
        <f t="shared" si="5"/>
        <v>0</v>
      </c>
      <c r="G27" s="573">
        <f t="shared" si="5"/>
        <v>0</v>
      </c>
      <c r="H27" s="572">
        <f t="shared" si="5"/>
        <v>0</v>
      </c>
      <c r="I27" s="572">
        <f>IF(' Personnel'!J27&gt;13916,(13916*$I$7)+IF(' Personnel'!J27&gt;7000,7000*0.006,' Personnel'!J27*0.006),(' Personnel'!J27*$I$7)+IF(' Personnel'!J27&gt;7000,7000*0.006,' Personnel'!J27*0.006))</f>
        <v>0</v>
      </c>
      <c r="J27" s="573">
        <f t="shared" si="5"/>
        <v>0</v>
      </c>
      <c r="K27" s="573">
        <f t="shared" si="5"/>
        <v>0</v>
      </c>
      <c r="L27" s="574">
        <f t="shared" si="2"/>
        <v>0</v>
      </c>
      <c r="M27" s="575">
        <f t="shared" si="3"/>
        <v>0</v>
      </c>
      <c r="N27" s="576">
        <v>0</v>
      </c>
      <c r="O27" s="577">
        <f t="shared" ref="O27" si="9">ROUND(SUM(F27:L27),0)</f>
        <v>0</v>
      </c>
      <c r="P27" s="243"/>
    </row>
    <row r="28" spans="1:16" x14ac:dyDescent="0.35">
      <c r="A28" s="243"/>
      <c r="B28" s="570">
        <f>' Personnel'!B28</f>
        <v>0</v>
      </c>
      <c r="C28" s="864">
        <f>' Personnel'!C28</f>
        <v>0</v>
      </c>
      <c r="D28" s="865"/>
      <c r="E28" s="571">
        <f>' Personnel'!J28</f>
        <v>0</v>
      </c>
      <c r="F28" s="572">
        <f t="shared" si="5"/>
        <v>0</v>
      </c>
      <c r="G28" s="573">
        <f t="shared" si="5"/>
        <v>0</v>
      </c>
      <c r="H28" s="572">
        <f t="shared" si="5"/>
        <v>0</v>
      </c>
      <c r="I28" s="572">
        <f>IF(' Personnel'!J28&gt;13916,(13916*$I$7)+IF(' Personnel'!J28&gt;7000,7000*0.006,' Personnel'!J28*0.006),(' Personnel'!J28*$I$7)+IF(' Personnel'!J28&gt;7000,7000*0.006,' Personnel'!J28*0.006))</f>
        <v>0</v>
      </c>
      <c r="J28" s="573">
        <f t="shared" si="5"/>
        <v>0</v>
      </c>
      <c r="K28" s="573">
        <f t="shared" si="5"/>
        <v>0</v>
      </c>
      <c r="L28" s="574">
        <f t="shared" si="2"/>
        <v>0</v>
      </c>
      <c r="M28" s="575">
        <f t="shared" si="3"/>
        <v>0</v>
      </c>
      <c r="N28" s="576">
        <v>0</v>
      </c>
      <c r="O28" s="577">
        <f t="shared" si="6"/>
        <v>0</v>
      </c>
      <c r="P28" s="243"/>
    </row>
    <row r="29" spans="1:16" x14ac:dyDescent="0.35">
      <c r="A29" s="243"/>
      <c r="B29" s="570">
        <f>' Personnel'!B29</f>
        <v>0</v>
      </c>
      <c r="C29" s="864">
        <f>' Personnel'!C29</f>
        <v>0</v>
      </c>
      <c r="D29" s="865"/>
      <c r="E29" s="571">
        <f>' Personnel'!J29</f>
        <v>0</v>
      </c>
      <c r="F29" s="572">
        <f t="shared" si="5"/>
        <v>0</v>
      </c>
      <c r="G29" s="573">
        <f t="shared" si="5"/>
        <v>0</v>
      </c>
      <c r="H29" s="572">
        <f t="shared" si="5"/>
        <v>0</v>
      </c>
      <c r="I29" s="572">
        <f>IF(' Personnel'!J29&gt;13916,(13916*$I$7)+IF(' Personnel'!J29&gt;7000,7000*0.006,' Personnel'!J29*0.006),(' Personnel'!J29*$I$7)+IF(' Personnel'!J29&gt;7000,7000*0.006,' Personnel'!J29*0.006))</f>
        <v>0</v>
      </c>
      <c r="J29" s="573">
        <f t="shared" si="5"/>
        <v>0</v>
      </c>
      <c r="K29" s="573">
        <f t="shared" si="5"/>
        <v>0</v>
      </c>
      <c r="L29" s="574">
        <f t="shared" si="2"/>
        <v>0</v>
      </c>
      <c r="M29" s="575">
        <f t="shared" si="3"/>
        <v>0</v>
      </c>
      <c r="N29" s="576">
        <v>0</v>
      </c>
      <c r="O29" s="577">
        <f t="shared" si="6"/>
        <v>0</v>
      </c>
      <c r="P29" s="243"/>
    </row>
    <row r="30" spans="1:16" x14ac:dyDescent="0.35">
      <c r="A30" s="243"/>
      <c r="B30" s="578">
        <f>' Personnel'!B30</f>
        <v>0</v>
      </c>
      <c r="C30" s="888">
        <f>' Personnel'!C30</f>
        <v>0</v>
      </c>
      <c r="D30" s="889"/>
      <c r="E30" s="579">
        <f>' Personnel'!J30</f>
        <v>0</v>
      </c>
      <c r="F30" s="580">
        <f t="shared" si="5"/>
        <v>0</v>
      </c>
      <c r="G30" s="581">
        <f t="shared" si="5"/>
        <v>0</v>
      </c>
      <c r="H30" s="580">
        <f t="shared" si="5"/>
        <v>0</v>
      </c>
      <c r="I30" s="580">
        <f>IF(' Personnel'!J30&gt;13916,(13916*$I$7)+IF(' Personnel'!J30&gt;7000,7000*0.006,' Personnel'!J30*0.006),(' Personnel'!J30*$I$7)+IF(' Personnel'!J30&gt;7000,7000*0.006,' Personnel'!J30*0.006))</f>
        <v>0</v>
      </c>
      <c r="J30" s="581">
        <f t="shared" si="5"/>
        <v>0</v>
      </c>
      <c r="K30" s="581">
        <f t="shared" si="5"/>
        <v>0</v>
      </c>
      <c r="L30" s="582">
        <f t="shared" si="2"/>
        <v>0</v>
      </c>
      <c r="M30" s="547">
        <f t="shared" si="3"/>
        <v>0</v>
      </c>
      <c r="N30" s="548">
        <v>0</v>
      </c>
      <c r="O30" s="583">
        <f t="shared" si="6"/>
        <v>0</v>
      </c>
      <c r="P30" s="243"/>
    </row>
    <row r="31" spans="1:16" s="486" customFormat="1" ht="15" thickBot="1" x14ac:dyDescent="0.4">
      <c r="A31" s="483"/>
      <c r="B31" s="569" t="s">
        <v>397</v>
      </c>
      <c r="C31" s="484"/>
      <c r="D31" s="484"/>
      <c r="E31" s="485">
        <f>ROUND(SUM(E8:E30),0)</f>
        <v>0</v>
      </c>
      <c r="F31" s="484"/>
      <c r="G31" s="484"/>
      <c r="H31" s="484"/>
      <c r="I31" s="484"/>
      <c r="J31" s="484"/>
      <c r="K31" s="484"/>
      <c r="L31" s="484"/>
      <c r="M31" s="485">
        <f>ROUND(SUM(M8:M30),0)</f>
        <v>0</v>
      </c>
      <c r="N31" s="485">
        <f>ROUND(SUM(N8:N30),0)</f>
        <v>0</v>
      </c>
      <c r="O31" s="485">
        <f>SUM(O8:O30)</f>
        <v>0</v>
      </c>
      <c r="P31" s="483"/>
    </row>
    <row r="32" spans="1:16" s="260" customFormat="1" ht="15" thickTop="1" x14ac:dyDescent="0.35">
      <c r="A32" s="243"/>
      <c r="B32" s="311"/>
      <c r="C32" s="311"/>
      <c r="D32" s="311"/>
      <c r="E32" s="311"/>
      <c r="F32" s="311"/>
      <c r="G32" s="311"/>
      <c r="H32" s="311"/>
      <c r="I32" s="311"/>
      <c r="J32" s="311"/>
      <c r="K32" s="311"/>
      <c r="L32" s="311"/>
      <c r="M32" s="311"/>
      <c r="N32" s="311"/>
      <c r="O32" s="311"/>
      <c r="P32" s="533"/>
    </row>
    <row r="33" spans="1:16" s="260" customFormat="1" x14ac:dyDescent="0.35">
      <c r="A33" s="243"/>
      <c r="B33" s="243"/>
      <c r="C33" s="243"/>
      <c r="D33" s="243"/>
      <c r="E33" s="243"/>
      <c r="F33" s="243"/>
      <c r="G33" s="243"/>
      <c r="H33" s="243"/>
      <c r="I33" s="243"/>
      <c r="J33" s="243"/>
      <c r="K33" s="243"/>
      <c r="L33" s="243"/>
      <c r="M33" s="317"/>
      <c r="N33" s="317"/>
      <c r="O33" s="318"/>
      <c r="P33" s="533"/>
    </row>
    <row r="34" spans="1:16" s="260" customFormat="1" x14ac:dyDescent="0.35">
      <c r="A34" s="243"/>
      <c r="B34" s="295" t="s">
        <v>258</v>
      </c>
      <c r="C34" s="243"/>
      <c r="D34" s="243"/>
      <c r="E34" s="243"/>
      <c r="F34" s="243"/>
      <c r="G34" s="243"/>
      <c r="H34" s="243"/>
      <c r="I34" s="243"/>
      <c r="J34" s="243"/>
      <c r="K34" s="243"/>
      <c r="L34" s="243">
        <f>K34+K33</f>
        <v>0</v>
      </c>
      <c r="M34" s="243"/>
      <c r="N34" s="243"/>
      <c r="O34" s="318"/>
      <c r="P34" s="533"/>
    </row>
    <row r="35" spans="1:16" ht="150" customHeight="1" x14ac:dyDescent="0.35">
      <c r="A35" s="243"/>
      <c r="B35" s="887"/>
      <c r="C35" s="887"/>
      <c r="D35" s="887"/>
      <c r="E35" s="887"/>
      <c r="F35" s="887"/>
      <c r="G35" s="887"/>
      <c r="H35" s="887"/>
      <c r="I35" s="887"/>
      <c r="J35" s="887"/>
      <c r="K35" s="887"/>
      <c r="L35" s="887"/>
      <c r="M35" s="887"/>
      <c r="N35" s="887"/>
    </row>
    <row r="36" spans="1:16" s="260" customFormat="1" x14ac:dyDescent="0.35">
      <c r="A36" s="243"/>
      <c r="O36" s="318"/>
      <c r="P36" s="533"/>
    </row>
    <row r="37" spans="1:16" hidden="1" x14ac:dyDescent="0.35">
      <c r="A37" s="243"/>
    </row>
    <row r="38" spans="1:16" hidden="1" x14ac:dyDescent="0.35">
      <c r="A38" s="243"/>
    </row>
    <row r="39" spans="1:16" hidden="1" x14ac:dyDescent="0.35">
      <c r="A39" s="243"/>
    </row>
    <row r="40" spans="1:16" hidden="1" x14ac:dyDescent="0.35">
      <c r="A40" s="243"/>
    </row>
    <row r="41" spans="1:16" hidden="1" x14ac:dyDescent="0.35">
      <c r="A41" s="243"/>
    </row>
    <row r="42" spans="1:16" hidden="1" x14ac:dyDescent="0.35">
      <c r="A42" s="243"/>
    </row>
    <row r="43" spans="1:16" hidden="1" x14ac:dyDescent="0.35">
      <c r="A43" s="243"/>
    </row>
    <row r="44" spans="1:16" hidden="1" x14ac:dyDescent="0.35">
      <c r="A44" s="243"/>
      <c r="B44" s="116"/>
      <c r="C44" s="116"/>
      <c r="D44" s="116"/>
      <c r="E44" s="116"/>
      <c r="F44" s="116"/>
      <c r="G44" s="116"/>
      <c r="H44" s="116"/>
      <c r="I44" s="116"/>
      <c r="J44" s="116"/>
      <c r="K44" s="116"/>
      <c r="L44" s="116"/>
      <c r="M44" s="116"/>
      <c r="N44" s="116"/>
    </row>
    <row r="45" spans="1:16" hidden="1" x14ac:dyDescent="0.35">
      <c r="A45" s="243"/>
      <c r="B45" s="116"/>
      <c r="C45" s="116"/>
      <c r="D45" s="116"/>
      <c r="E45" s="116"/>
      <c r="F45" s="116"/>
      <c r="G45" s="116"/>
      <c r="H45" s="116"/>
      <c r="I45" s="116"/>
      <c r="J45" s="116"/>
      <c r="K45" s="116"/>
      <c r="L45" s="116"/>
      <c r="M45" s="116"/>
      <c r="N45" s="116"/>
    </row>
    <row r="46" spans="1:16" hidden="1" x14ac:dyDescent="0.35">
      <c r="A46" s="243"/>
      <c r="B46" s="116"/>
      <c r="C46" s="116"/>
      <c r="D46" s="116"/>
      <c r="E46" s="116"/>
      <c r="F46" s="116"/>
      <c r="G46" s="116"/>
      <c r="H46" s="116"/>
      <c r="I46" s="116"/>
      <c r="J46" s="116"/>
      <c r="K46" s="116"/>
      <c r="L46" s="116"/>
      <c r="M46" s="116"/>
      <c r="N46" s="116"/>
    </row>
    <row r="47" spans="1:16" hidden="1" x14ac:dyDescent="0.35">
      <c r="A47" s="243"/>
      <c r="B47" s="116"/>
      <c r="C47" s="116"/>
      <c r="D47" s="116"/>
      <c r="E47" s="116"/>
      <c r="F47" s="116"/>
      <c r="G47" s="116"/>
      <c r="H47" s="116"/>
      <c r="I47" s="116"/>
      <c r="J47" s="116"/>
      <c r="K47" s="116"/>
      <c r="L47" s="116"/>
      <c r="M47" s="116"/>
      <c r="N47" s="116"/>
    </row>
    <row r="48" spans="1:16" hidden="1" x14ac:dyDescent="0.35">
      <c r="A48" s="243"/>
      <c r="B48" s="116"/>
      <c r="C48" s="116"/>
      <c r="D48" s="116"/>
      <c r="E48" s="116"/>
      <c r="F48" s="116"/>
      <c r="G48" s="116"/>
      <c r="H48" s="116"/>
      <c r="I48" s="116"/>
      <c r="J48" s="116"/>
      <c r="K48" s="116"/>
      <c r="L48" s="116"/>
      <c r="M48" s="116"/>
      <c r="N48" s="116"/>
    </row>
    <row r="49" spans="1:14" hidden="1" x14ac:dyDescent="0.35">
      <c r="A49" s="243"/>
      <c r="B49" s="116"/>
      <c r="C49" s="116"/>
      <c r="D49" s="116"/>
      <c r="E49" s="116"/>
      <c r="F49" s="116"/>
      <c r="G49" s="116"/>
      <c r="H49" s="116"/>
      <c r="I49" s="116"/>
      <c r="J49" s="116"/>
      <c r="K49" s="116"/>
      <c r="L49" s="116"/>
      <c r="M49" s="116"/>
      <c r="N49" s="116"/>
    </row>
    <row r="50" spans="1:14" hidden="1" x14ac:dyDescent="0.35">
      <c r="A50" s="243"/>
      <c r="B50" s="116"/>
      <c r="C50" s="116"/>
      <c r="D50" s="116"/>
      <c r="E50" s="116"/>
      <c r="F50" s="116"/>
      <c r="G50" s="116"/>
      <c r="H50" s="116"/>
      <c r="I50" s="116"/>
      <c r="J50" s="116"/>
      <c r="K50" s="116"/>
      <c r="L50" s="116"/>
      <c r="M50" s="116"/>
      <c r="N50" s="116"/>
    </row>
    <row r="51" spans="1:14" hidden="1" x14ac:dyDescent="0.35">
      <c r="A51" s="243"/>
      <c r="B51" s="116"/>
      <c r="C51" s="116"/>
      <c r="D51" s="116"/>
      <c r="E51" s="116"/>
      <c r="F51" s="116"/>
      <c r="G51" s="116"/>
      <c r="H51" s="116"/>
      <c r="I51" s="116"/>
      <c r="J51" s="116"/>
      <c r="K51" s="116"/>
      <c r="L51" s="116"/>
      <c r="M51" s="116"/>
      <c r="N51" s="116"/>
    </row>
    <row r="52" spans="1:14" hidden="1" x14ac:dyDescent="0.35">
      <c r="A52" s="243"/>
      <c r="B52" s="116"/>
      <c r="C52" s="116"/>
      <c r="D52" s="116"/>
      <c r="E52" s="116"/>
      <c r="F52" s="116"/>
      <c r="G52" s="116"/>
      <c r="H52" s="116"/>
      <c r="I52" s="116"/>
      <c r="J52" s="116"/>
      <c r="K52" s="116"/>
      <c r="L52" s="116"/>
      <c r="M52" s="116"/>
      <c r="N52" s="116"/>
    </row>
    <row r="53" spans="1:14" hidden="1" x14ac:dyDescent="0.35">
      <c r="A53" s="243"/>
      <c r="B53" s="116"/>
      <c r="C53" s="116"/>
      <c r="D53" s="116"/>
      <c r="E53" s="116"/>
      <c r="F53" s="116"/>
      <c r="G53" s="116"/>
      <c r="H53" s="116"/>
      <c r="I53" s="116"/>
      <c r="J53" s="116"/>
      <c r="K53" s="116"/>
      <c r="L53" s="116"/>
      <c r="M53" s="116"/>
      <c r="N53" s="116"/>
    </row>
    <row r="54" spans="1:14" hidden="1" x14ac:dyDescent="0.35">
      <c r="A54" s="243"/>
      <c r="B54" s="116"/>
      <c r="C54" s="116"/>
      <c r="D54" s="116"/>
      <c r="E54" s="116"/>
      <c r="F54" s="116"/>
      <c r="G54" s="116"/>
      <c r="H54" s="116"/>
      <c r="I54" s="116"/>
      <c r="J54" s="116"/>
      <c r="K54" s="116"/>
      <c r="L54" s="116"/>
      <c r="M54" s="116"/>
      <c r="N54" s="116"/>
    </row>
    <row r="55" spans="1:14" hidden="1" x14ac:dyDescent="0.35">
      <c r="A55" s="243"/>
      <c r="B55" s="116"/>
      <c r="C55" s="116"/>
      <c r="D55" s="116"/>
      <c r="E55" s="116"/>
      <c r="F55" s="116"/>
      <c r="G55" s="116"/>
      <c r="H55" s="116"/>
      <c r="I55" s="116"/>
      <c r="J55" s="116"/>
      <c r="K55" s="116"/>
      <c r="L55" s="116"/>
      <c r="M55" s="116"/>
      <c r="N55" s="116"/>
    </row>
    <row r="56" spans="1:14" hidden="1" x14ac:dyDescent="0.35">
      <c r="A56" s="243"/>
      <c r="B56" s="116"/>
      <c r="C56" s="116"/>
      <c r="D56" s="116"/>
      <c r="E56" s="116"/>
      <c r="F56" s="116"/>
      <c r="G56" s="116"/>
      <c r="H56" s="116"/>
      <c r="I56" s="116"/>
      <c r="J56" s="116"/>
      <c r="K56" s="116"/>
      <c r="L56" s="116"/>
      <c r="M56" s="116"/>
      <c r="N56" s="116"/>
    </row>
    <row r="57" spans="1:14" hidden="1" x14ac:dyDescent="0.35">
      <c r="A57" s="243"/>
      <c r="B57" s="116"/>
      <c r="C57" s="116"/>
      <c r="D57" s="116"/>
      <c r="E57" s="116"/>
      <c r="F57" s="116"/>
      <c r="G57" s="116"/>
      <c r="H57" s="116"/>
      <c r="I57" s="116"/>
      <c r="J57" s="116"/>
      <c r="K57" s="116"/>
      <c r="L57" s="116"/>
      <c r="M57" s="116"/>
      <c r="N57" s="116"/>
    </row>
    <row r="58" spans="1:14" hidden="1" x14ac:dyDescent="0.35">
      <c r="A58" s="243"/>
      <c r="B58" s="116"/>
      <c r="C58" s="116"/>
      <c r="D58" s="116"/>
      <c r="E58" s="116"/>
      <c r="F58" s="116"/>
      <c r="G58" s="116"/>
      <c r="H58" s="116"/>
      <c r="I58" s="116"/>
      <c r="J58" s="116"/>
      <c r="K58" s="116"/>
      <c r="L58" s="116"/>
      <c r="M58" s="116"/>
      <c r="N58" s="116"/>
    </row>
    <row r="59" spans="1:14" hidden="1" x14ac:dyDescent="0.35">
      <c r="A59" s="243"/>
      <c r="B59" s="116"/>
      <c r="C59" s="116"/>
      <c r="D59" s="116"/>
      <c r="E59" s="116"/>
      <c r="F59" s="116"/>
      <c r="G59" s="116"/>
      <c r="H59" s="116"/>
      <c r="I59" s="116"/>
      <c r="J59" s="116"/>
      <c r="K59" s="116"/>
      <c r="L59" s="116"/>
      <c r="M59" s="116"/>
      <c r="N59" s="116"/>
    </row>
    <row r="60" spans="1:14" hidden="1" x14ac:dyDescent="0.35">
      <c r="A60" s="243"/>
      <c r="B60" s="116"/>
      <c r="C60" s="116"/>
      <c r="D60" s="116"/>
      <c r="E60" s="116"/>
      <c r="F60" s="116"/>
      <c r="G60" s="116"/>
      <c r="H60" s="116"/>
      <c r="I60" s="116"/>
      <c r="J60" s="116"/>
      <c r="K60" s="116"/>
      <c r="L60" s="116"/>
      <c r="M60" s="116"/>
      <c r="N60" s="116"/>
    </row>
    <row r="61" spans="1:14" hidden="1" x14ac:dyDescent="0.35">
      <c r="A61" s="243"/>
      <c r="B61" s="116"/>
      <c r="C61" s="116"/>
      <c r="D61" s="116"/>
      <c r="E61" s="116"/>
      <c r="F61" s="116"/>
      <c r="G61" s="116"/>
      <c r="H61" s="116"/>
      <c r="I61" s="116"/>
      <c r="J61" s="116"/>
      <c r="K61" s="116"/>
      <c r="L61" s="116"/>
      <c r="M61" s="116"/>
      <c r="N61" s="116"/>
    </row>
    <row r="62" spans="1:14" hidden="1" x14ac:dyDescent="0.35">
      <c r="A62" s="243"/>
      <c r="B62" s="116"/>
      <c r="C62" s="116"/>
      <c r="D62" s="116"/>
      <c r="E62" s="116"/>
      <c r="F62" s="116"/>
      <c r="G62" s="116"/>
      <c r="H62" s="116"/>
      <c r="I62" s="116"/>
      <c r="J62" s="116"/>
      <c r="K62" s="116"/>
      <c r="L62" s="116"/>
      <c r="M62" s="116"/>
      <c r="N62" s="116"/>
    </row>
    <row r="63" spans="1:14" hidden="1" x14ac:dyDescent="0.35">
      <c r="A63" s="243"/>
      <c r="B63" s="116"/>
      <c r="C63" s="116"/>
      <c r="D63" s="116"/>
      <c r="E63" s="116"/>
      <c r="F63" s="116"/>
      <c r="G63" s="116"/>
      <c r="H63" s="116"/>
      <c r="I63" s="116"/>
      <c r="J63" s="116"/>
      <c r="K63" s="116"/>
      <c r="L63" s="116"/>
      <c r="M63" s="116"/>
      <c r="N63" s="116"/>
    </row>
    <row r="64" spans="1:14" hidden="1" x14ac:dyDescent="0.35">
      <c r="A64" s="243"/>
      <c r="B64" s="116"/>
      <c r="C64" s="116"/>
      <c r="D64" s="116"/>
      <c r="E64" s="116"/>
      <c r="F64" s="116"/>
      <c r="G64" s="116"/>
      <c r="H64" s="116"/>
      <c r="I64" s="116"/>
      <c r="J64" s="116"/>
      <c r="K64" s="116"/>
      <c r="L64" s="116"/>
      <c r="M64" s="116"/>
      <c r="N64" s="116"/>
    </row>
    <row r="65" spans="1:14" hidden="1" x14ac:dyDescent="0.35">
      <c r="A65" s="243"/>
      <c r="B65" s="116"/>
      <c r="C65" s="116"/>
      <c r="D65" s="116"/>
      <c r="E65" s="116"/>
      <c r="F65" s="116"/>
      <c r="G65" s="116"/>
      <c r="H65" s="116"/>
      <c r="I65" s="116"/>
      <c r="J65" s="116"/>
      <c r="K65" s="116"/>
      <c r="L65" s="116"/>
      <c r="M65" s="116"/>
      <c r="N65" s="116"/>
    </row>
    <row r="66" spans="1:14" hidden="1" x14ac:dyDescent="0.35">
      <c r="A66" s="243"/>
      <c r="B66" s="116"/>
      <c r="C66" s="116"/>
      <c r="D66" s="116"/>
      <c r="E66" s="116"/>
      <c r="F66" s="116"/>
      <c r="G66" s="116"/>
      <c r="H66" s="116"/>
      <c r="I66" s="116"/>
      <c r="J66" s="116"/>
      <c r="K66" s="116"/>
      <c r="L66" s="116"/>
      <c r="M66" s="116"/>
      <c r="N66" s="116"/>
    </row>
    <row r="67" spans="1:14" hidden="1" x14ac:dyDescent="0.35">
      <c r="A67" s="243"/>
      <c r="B67" s="116"/>
      <c r="C67" s="116"/>
      <c r="D67" s="116"/>
      <c r="E67" s="116"/>
      <c r="F67" s="116"/>
      <c r="G67" s="116"/>
      <c r="H67" s="116"/>
      <c r="I67" s="116"/>
      <c r="J67" s="116"/>
      <c r="K67" s="116"/>
      <c r="L67" s="116"/>
      <c r="M67" s="116"/>
      <c r="N67" s="116"/>
    </row>
    <row r="68" spans="1:14" hidden="1" x14ac:dyDescent="0.35">
      <c r="A68" s="243"/>
      <c r="B68" s="116"/>
      <c r="C68" s="116"/>
      <c r="D68" s="116"/>
      <c r="E68" s="116"/>
      <c r="F68" s="116"/>
      <c r="G68" s="116"/>
      <c r="H68" s="116"/>
      <c r="I68" s="116"/>
      <c r="J68" s="116"/>
      <c r="K68" s="116"/>
      <c r="L68" s="116"/>
      <c r="M68" s="116"/>
      <c r="N68" s="116"/>
    </row>
    <row r="69" spans="1:14" hidden="1" x14ac:dyDescent="0.35">
      <c r="A69" s="243"/>
      <c r="B69" s="116"/>
      <c r="C69" s="116"/>
      <c r="D69" s="116"/>
      <c r="E69" s="116"/>
      <c r="F69" s="116"/>
      <c r="G69" s="116"/>
      <c r="H69" s="116"/>
      <c r="I69" s="116"/>
      <c r="J69" s="116"/>
      <c r="K69" s="116"/>
      <c r="L69" s="116"/>
      <c r="M69" s="116"/>
      <c r="N69" s="116"/>
    </row>
    <row r="70" spans="1:14" hidden="1" x14ac:dyDescent="0.35">
      <c r="A70" s="243"/>
      <c r="B70" s="116"/>
      <c r="C70" s="116"/>
      <c r="D70" s="116"/>
      <c r="E70" s="116"/>
      <c r="F70" s="116"/>
      <c r="G70" s="116"/>
      <c r="H70" s="116"/>
      <c r="I70" s="116"/>
      <c r="J70" s="116"/>
      <c r="K70" s="116"/>
      <c r="L70" s="116"/>
      <c r="M70" s="116"/>
      <c r="N70" s="116"/>
    </row>
    <row r="71" spans="1:14" hidden="1" x14ac:dyDescent="0.35">
      <c r="A71" s="243"/>
      <c r="B71" s="116"/>
      <c r="C71" s="116"/>
      <c r="D71" s="116"/>
      <c r="E71" s="116"/>
      <c r="F71" s="116"/>
      <c r="G71" s="116"/>
      <c r="H71" s="116"/>
      <c r="I71" s="116"/>
      <c r="J71" s="116"/>
      <c r="K71" s="116"/>
      <c r="L71" s="116"/>
      <c r="M71" s="116"/>
      <c r="N71" s="116"/>
    </row>
    <row r="72" spans="1:14" hidden="1" x14ac:dyDescent="0.35">
      <c r="A72" s="243"/>
      <c r="B72" s="116"/>
      <c r="C72" s="116"/>
      <c r="D72" s="116"/>
      <c r="E72" s="116"/>
      <c r="F72" s="116"/>
      <c r="G72" s="116"/>
      <c r="H72" s="116"/>
      <c r="I72" s="116"/>
      <c r="J72" s="116"/>
      <c r="K72" s="116"/>
      <c r="L72" s="116"/>
      <c r="M72" s="116"/>
      <c r="N72" s="116"/>
    </row>
    <row r="73" spans="1:14" hidden="1" x14ac:dyDescent="0.35">
      <c r="A73" s="243"/>
      <c r="B73" s="116"/>
      <c r="C73" s="116"/>
      <c r="D73" s="116"/>
      <c r="E73" s="116"/>
      <c r="F73" s="116"/>
      <c r="G73" s="116"/>
      <c r="H73" s="116"/>
      <c r="I73" s="116"/>
      <c r="J73" s="116"/>
      <c r="K73" s="116"/>
      <c r="L73" s="116"/>
      <c r="M73" s="116"/>
      <c r="N73" s="116"/>
    </row>
    <row r="74" spans="1:14" hidden="1" x14ac:dyDescent="0.35">
      <c r="A74" s="243"/>
      <c r="B74" s="116"/>
      <c r="C74" s="116"/>
      <c r="D74" s="116"/>
      <c r="E74" s="116"/>
      <c r="F74" s="116"/>
      <c r="G74" s="116"/>
      <c r="H74" s="116"/>
      <c r="I74" s="116"/>
      <c r="J74" s="116"/>
      <c r="K74" s="116"/>
      <c r="L74" s="116"/>
      <c r="M74" s="116"/>
      <c r="N74" s="116"/>
    </row>
    <row r="75" spans="1:14" hidden="1" x14ac:dyDescent="0.35">
      <c r="A75" s="243"/>
      <c r="B75" s="116"/>
      <c r="C75" s="116"/>
      <c r="D75" s="116"/>
      <c r="E75" s="116"/>
      <c r="F75" s="116"/>
      <c r="G75" s="116"/>
      <c r="H75" s="116"/>
      <c r="I75" s="116"/>
      <c r="J75" s="116"/>
      <c r="K75" s="116"/>
      <c r="L75" s="116"/>
      <c r="M75" s="116"/>
      <c r="N75" s="116"/>
    </row>
    <row r="76" spans="1:14" hidden="1" x14ac:dyDescent="0.35">
      <c r="A76" s="243"/>
      <c r="B76" s="116"/>
      <c r="C76" s="116"/>
      <c r="D76" s="116"/>
      <c r="E76" s="116"/>
      <c r="F76" s="116"/>
      <c r="G76" s="116"/>
      <c r="H76" s="116"/>
      <c r="I76" s="116"/>
      <c r="J76" s="116"/>
      <c r="K76" s="116"/>
      <c r="L76" s="116"/>
      <c r="M76" s="116"/>
      <c r="N76" s="116"/>
    </row>
    <row r="77" spans="1:14" hidden="1" x14ac:dyDescent="0.35">
      <c r="A77" s="243"/>
      <c r="B77" s="116"/>
      <c r="C77" s="116"/>
      <c r="D77" s="116"/>
      <c r="E77" s="116"/>
      <c r="F77" s="116"/>
      <c r="G77" s="116"/>
      <c r="H77" s="116"/>
      <c r="I77" s="116"/>
      <c r="J77" s="116"/>
      <c r="K77" s="116"/>
      <c r="L77" s="116"/>
      <c r="M77" s="116"/>
      <c r="N77" s="116"/>
    </row>
    <row r="78" spans="1:14" hidden="1" x14ac:dyDescent="0.35">
      <c r="A78" s="243"/>
      <c r="B78" s="116"/>
      <c r="C78" s="116"/>
      <c r="D78" s="116"/>
      <c r="E78" s="116"/>
      <c r="F78" s="116"/>
      <c r="G78" s="116"/>
      <c r="H78" s="116"/>
      <c r="I78" s="116"/>
      <c r="J78" s="116"/>
      <c r="K78" s="116"/>
      <c r="L78" s="116"/>
      <c r="M78" s="116"/>
      <c r="N78" s="116"/>
    </row>
    <row r="79" spans="1:14" hidden="1" x14ac:dyDescent="0.35">
      <c r="A79" s="243"/>
      <c r="B79" s="116"/>
      <c r="C79" s="116"/>
      <c r="D79" s="116"/>
      <c r="E79" s="116"/>
      <c r="F79" s="116"/>
      <c r="G79" s="116"/>
      <c r="H79" s="116"/>
      <c r="I79" s="116"/>
      <c r="J79" s="116"/>
      <c r="K79" s="116"/>
      <c r="L79" s="116"/>
      <c r="M79" s="116"/>
      <c r="N79" s="116"/>
    </row>
    <row r="80" spans="1:14" hidden="1" x14ac:dyDescent="0.35">
      <c r="A80" s="243"/>
      <c r="B80" s="116"/>
      <c r="C80" s="116"/>
      <c r="D80" s="116"/>
      <c r="E80" s="116"/>
      <c r="F80" s="116"/>
      <c r="G80" s="116"/>
      <c r="H80" s="116"/>
      <c r="I80" s="116"/>
      <c r="J80" s="116"/>
      <c r="K80" s="116"/>
      <c r="L80" s="116"/>
      <c r="M80" s="116"/>
      <c r="N80" s="116"/>
    </row>
    <row r="81" spans="1:14" hidden="1" x14ac:dyDescent="0.35">
      <c r="A81" s="243"/>
      <c r="B81" s="116"/>
      <c r="C81" s="116"/>
      <c r="D81" s="116"/>
      <c r="E81" s="116"/>
      <c r="F81" s="116"/>
      <c r="G81" s="116"/>
      <c r="H81" s="116"/>
      <c r="I81" s="116"/>
      <c r="J81" s="116"/>
      <c r="K81" s="116"/>
      <c r="L81" s="116"/>
      <c r="M81" s="116"/>
      <c r="N81" s="116"/>
    </row>
    <row r="82" spans="1:14" hidden="1" x14ac:dyDescent="0.35">
      <c r="A82" s="243"/>
      <c r="B82" s="116"/>
      <c r="C82" s="116"/>
      <c r="D82" s="116"/>
      <c r="E82" s="116"/>
      <c r="F82" s="116"/>
      <c r="G82" s="116"/>
      <c r="H82" s="116"/>
      <c r="I82" s="116"/>
      <c r="J82" s="116"/>
      <c r="K82" s="116"/>
      <c r="L82" s="116"/>
      <c r="M82" s="116"/>
      <c r="N82" s="116"/>
    </row>
    <row r="83" spans="1:14" hidden="1" x14ac:dyDescent="0.35">
      <c r="A83" s="243"/>
      <c r="B83" s="116"/>
      <c r="C83" s="116"/>
      <c r="D83" s="116"/>
      <c r="E83" s="116"/>
      <c r="F83" s="116"/>
      <c r="G83" s="116"/>
      <c r="H83" s="116"/>
      <c r="I83" s="116"/>
      <c r="J83" s="116"/>
      <c r="K83" s="116"/>
      <c r="L83" s="116"/>
      <c r="M83" s="116"/>
      <c r="N83" s="116"/>
    </row>
    <row r="84" spans="1:14" hidden="1" x14ac:dyDescent="0.35">
      <c r="A84" s="243"/>
      <c r="B84" s="116"/>
      <c r="C84" s="116"/>
      <c r="D84" s="116"/>
      <c r="E84" s="116"/>
      <c r="F84" s="116"/>
      <c r="G84" s="116"/>
      <c r="H84" s="116"/>
      <c r="I84" s="116"/>
      <c r="J84" s="116"/>
      <c r="K84" s="116"/>
      <c r="L84" s="116"/>
      <c r="M84" s="116"/>
      <c r="N84" s="116"/>
    </row>
    <row r="85" spans="1:14" hidden="1" x14ac:dyDescent="0.35">
      <c r="A85" s="243"/>
      <c r="B85" s="116"/>
      <c r="C85" s="116"/>
      <c r="D85" s="116"/>
      <c r="E85" s="116"/>
      <c r="F85" s="116"/>
      <c r="G85" s="116"/>
      <c r="H85" s="116"/>
      <c r="I85" s="116"/>
      <c r="J85" s="116"/>
      <c r="K85" s="116"/>
      <c r="L85" s="116"/>
      <c r="M85" s="116"/>
      <c r="N85" s="116"/>
    </row>
    <row r="86" spans="1:14" hidden="1" x14ac:dyDescent="0.35">
      <c r="A86" s="243"/>
      <c r="B86" s="116"/>
      <c r="C86" s="116"/>
      <c r="D86" s="116"/>
      <c r="E86" s="116"/>
      <c r="F86" s="116"/>
      <c r="G86" s="116"/>
      <c r="H86" s="116"/>
      <c r="I86" s="116"/>
      <c r="J86" s="116"/>
      <c r="K86" s="116"/>
      <c r="L86" s="116"/>
      <c r="M86" s="116"/>
      <c r="N86" s="116"/>
    </row>
    <row r="87" spans="1:14" hidden="1" x14ac:dyDescent="0.35">
      <c r="A87" s="243"/>
      <c r="B87" s="116"/>
      <c r="C87" s="116"/>
      <c r="D87" s="116"/>
      <c r="E87" s="116"/>
      <c r="F87" s="116"/>
      <c r="G87" s="116"/>
      <c r="H87" s="116"/>
      <c r="I87" s="116"/>
      <c r="J87" s="116"/>
      <c r="K87" s="116"/>
      <c r="L87" s="116"/>
      <c r="M87" s="116"/>
      <c r="N87" s="116"/>
    </row>
    <row r="88" spans="1:14" hidden="1" x14ac:dyDescent="0.35">
      <c r="A88" s="243"/>
      <c r="B88" s="116"/>
      <c r="C88" s="116"/>
      <c r="D88" s="116"/>
      <c r="E88" s="116"/>
      <c r="F88" s="116"/>
      <c r="G88" s="116"/>
      <c r="H88" s="116"/>
      <c r="I88" s="116"/>
      <c r="J88" s="116"/>
      <c r="K88" s="116"/>
      <c r="L88" s="116"/>
      <c r="M88" s="116"/>
      <c r="N88" s="116"/>
    </row>
    <row r="89" spans="1:14" hidden="1" x14ac:dyDescent="0.35">
      <c r="A89" s="243"/>
      <c r="B89" s="116"/>
      <c r="C89" s="116"/>
      <c r="D89" s="116"/>
      <c r="E89" s="116"/>
      <c r="F89" s="116"/>
      <c r="G89" s="116"/>
      <c r="H89" s="116"/>
      <c r="I89" s="116"/>
      <c r="J89" s="116"/>
      <c r="K89" s="116"/>
      <c r="L89" s="116"/>
      <c r="M89" s="116"/>
      <c r="N89" s="116"/>
    </row>
    <row r="90" spans="1:14" hidden="1" x14ac:dyDescent="0.35">
      <c r="A90" s="243"/>
      <c r="B90" s="116"/>
      <c r="C90" s="116"/>
      <c r="D90" s="116"/>
      <c r="E90" s="116"/>
      <c r="F90" s="116"/>
      <c r="G90" s="116"/>
      <c r="H90" s="116"/>
      <c r="I90" s="116"/>
      <c r="J90" s="116"/>
      <c r="K90" s="116"/>
      <c r="L90" s="116"/>
      <c r="M90" s="116"/>
      <c r="N90" s="116"/>
    </row>
    <row r="91" spans="1:14" hidden="1" x14ac:dyDescent="0.35">
      <c r="A91" s="243"/>
      <c r="B91" s="116"/>
      <c r="C91" s="116"/>
      <c r="D91" s="116"/>
      <c r="E91" s="116"/>
      <c r="F91" s="116"/>
      <c r="G91" s="116"/>
      <c r="H91" s="116"/>
      <c r="I91" s="116"/>
      <c r="J91" s="116"/>
      <c r="K91" s="116"/>
      <c r="L91" s="116"/>
      <c r="M91" s="116"/>
      <c r="N91" s="116"/>
    </row>
    <row r="92" spans="1:14" hidden="1" x14ac:dyDescent="0.35">
      <c r="A92" s="243"/>
      <c r="B92" s="116"/>
      <c r="C92" s="116"/>
      <c r="D92" s="116"/>
      <c r="E92" s="116"/>
      <c r="F92" s="116"/>
      <c r="G92" s="116"/>
      <c r="H92" s="116"/>
      <c r="I92" s="116"/>
      <c r="J92" s="116"/>
      <c r="K92" s="116"/>
      <c r="L92" s="116"/>
      <c r="M92" s="116"/>
      <c r="N92" s="116"/>
    </row>
    <row r="93" spans="1:14" hidden="1" x14ac:dyDescent="0.35">
      <c r="A93" s="243"/>
      <c r="B93" s="116"/>
      <c r="C93" s="116"/>
      <c r="D93" s="116"/>
      <c r="E93" s="116"/>
      <c r="F93" s="116"/>
      <c r="G93" s="116"/>
      <c r="H93" s="116"/>
      <c r="I93" s="116"/>
      <c r="J93" s="116"/>
      <c r="K93" s="116"/>
      <c r="L93" s="116"/>
      <c r="M93" s="116"/>
      <c r="N93" s="116"/>
    </row>
    <row r="94" spans="1:14" hidden="1" x14ac:dyDescent="0.35">
      <c r="A94" s="243"/>
      <c r="B94" s="116"/>
      <c r="C94" s="116"/>
      <c r="D94" s="116"/>
      <c r="E94" s="116"/>
      <c r="F94" s="116"/>
      <c r="G94" s="116"/>
      <c r="H94" s="116"/>
      <c r="I94" s="116"/>
      <c r="J94" s="116"/>
      <c r="K94" s="116"/>
      <c r="L94" s="116"/>
      <c r="M94" s="116"/>
      <c r="N94" s="116"/>
    </row>
    <row r="95" spans="1:14" hidden="1" x14ac:dyDescent="0.35">
      <c r="A95" s="243"/>
      <c r="B95" s="116"/>
      <c r="C95" s="116"/>
      <c r="D95" s="116"/>
      <c r="E95" s="116"/>
      <c r="F95" s="116"/>
      <c r="G95" s="116"/>
      <c r="H95" s="116"/>
      <c r="I95" s="116"/>
      <c r="J95" s="116"/>
      <c r="K95" s="116"/>
      <c r="L95" s="116"/>
      <c r="M95" s="116"/>
      <c r="N95" s="116"/>
    </row>
    <row r="96" spans="1:14" hidden="1" x14ac:dyDescent="0.35">
      <c r="A96" s="243"/>
      <c r="B96" s="116"/>
      <c r="C96" s="116"/>
      <c r="D96" s="116"/>
      <c r="E96" s="116"/>
      <c r="F96" s="116"/>
      <c r="G96" s="116"/>
      <c r="H96" s="116"/>
      <c r="I96" s="116"/>
      <c r="J96" s="116"/>
      <c r="K96" s="116"/>
      <c r="L96" s="116"/>
      <c r="M96" s="116"/>
      <c r="N96" s="116"/>
    </row>
    <row r="97" spans="1:14" hidden="1" x14ac:dyDescent="0.35">
      <c r="A97" s="243"/>
      <c r="B97" s="116"/>
      <c r="C97" s="116"/>
      <c r="D97" s="116"/>
      <c r="E97" s="116"/>
      <c r="F97" s="116"/>
      <c r="G97" s="116"/>
      <c r="H97" s="116"/>
      <c r="I97" s="116"/>
      <c r="J97" s="116"/>
      <c r="K97" s="116"/>
      <c r="L97" s="116"/>
      <c r="M97" s="116"/>
      <c r="N97" s="116"/>
    </row>
    <row r="98" spans="1:14" hidden="1" x14ac:dyDescent="0.35">
      <c r="A98" s="243"/>
      <c r="B98" s="116"/>
      <c r="C98" s="116"/>
      <c r="D98" s="116"/>
      <c r="E98" s="116"/>
      <c r="F98" s="116"/>
      <c r="G98" s="116"/>
      <c r="H98" s="116"/>
      <c r="I98" s="116"/>
      <c r="J98" s="116"/>
      <c r="K98" s="116"/>
      <c r="L98" s="116"/>
      <c r="M98" s="116"/>
      <c r="N98" s="116"/>
    </row>
    <row r="99" spans="1:14" hidden="1" x14ac:dyDescent="0.35">
      <c r="A99" s="243"/>
      <c r="B99" s="116"/>
      <c r="C99" s="116"/>
      <c r="D99" s="116"/>
      <c r="E99" s="116"/>
      <c r="F99" s="116"/>
      <c r="G99" s="116"/>
      <c r="H99" s="116"/>
      <c r="I99" s="116"/>
      <c r="J99" s="116"/>
      <c r="K99" s="116"/>
      <c r="L99" s="116"/>
      <c r="M99" s="116"/>
      <c r="N99" s="116"/>
    </row>
    <row r="100" spans="1:14" hidden="1" x14ac:dyDescent="0.35">
      <c r="A100" s="243"/>
      <c r="B100" s="116"/>
      <c r="C100" s="116"/>
      <c r="D100" s="116"/>
      <c r="E100" s="116"/>
      <c r="F100" s="116"/>
      <c r="G100" s="116"/>
      <c r="H100" s="116"/>
      <c r="I100" s="116"/>
      <c r="J100" s="116"/>
      <c r="K100" s="116"/>
      <c r="L100" s="116"/>
      <c r="M100" s="116"/>
      <c r="N100" s="116"/>
    </row>
    <row r="101" spans="1:14" hidden="1" x14ac:dyDescent="0.35">
      <c r="A101" s="243"/>
      <c r="B101" s="116"/>
      <c r="C101" s="116"/>
      <c r="D101" s="116"/>
      <c r="E101" s="116"/>
      <c r="F101" s="116"/>
      <c r="G101" s="116"/>
      <c r="H101" s="116"/>
      <c r="I101" s="116"/>
      <c r="J101" s="116"/>
      <c r="K101" s="116"/>
      <c r="L101" s="116"/>
      <c r="M101" s="116"/>
      <c r="N101" s="116"/>
    </row>
    <row r="102" spans="1:14" hidden="1" x14ac:dyDescent="0.35">
      <c r="A102" s="243"/>
      <c r="B102" s="116"/>
      <c r="C102" s="116"/>
      <c r="D102" s="116"/>
      <c r="E102" s="116"/>
      <c r="F102" s="116"/>
      <c r="G102" s="116"/>
      <c r="H102" s="116"/>
      <c r="I102" s="116"/>
      <c r="J102" s="116"/>
      <c r="K102" s="116"/>
      <c r="L102" s="116"/>
      <c r="M102" s="116"/>
      <c r="N102" s="116"/>
    </row>
    <row r="103" spans="1:14" hidden="1" x14ac:dyDescent="0.35">
      <c r="A103" s="243"/>
      <c r="B103" s="116"/>
      <c r="C103" s="116"/>
      <c r="D103" s="116"/>
      <c r="E103" s="116"/>
      <c r="F103" s="116"/>
      <c r="G103" s="116"/>
      <c r="H103" s="116"/>
      <c r="I103" s="116"/>
      <c r="J103" s="116"/>
      <c r="K103" s="116"/>
      <c r="L103" s="116"/>
      <c r="M103" s="116"/>
      <c r="N103" s="116"/>
    </row>
    <row r="104" spans="1:14" hidden="1" x14ac:dyDescent="0.35">
      <c r="A104" s="243"/>
      <c r="B104" s="116"/>
      <c r="C104" s="116"/>
      <c r="D104" s="116"/>
      <c r="E104" s="116"/>
      <c r="F104" s="116"/>
      <c r="G104" s="116"/>
      <c r="H104" s="116"/>
      <c r="I104" s="116"/>
      <c r="J104" s="116"/>
      <c r="K104" s="116"/>
      <c r="L104" s="116"/>
      <c r="M104" s="116"/>
      <c r="N104" s="116"/>
    </row>
    <row r="105" spans="1:14" hidden="1" x14ac:dyDescent="0.35">
      <c r="A105" s="243"/>
      <c r="B105" s="116"/>
      <c r="C105" s="116"/>
      <c r="D105" s="116"/>
      <c r="E105" s="116"/>
      <c r="F105" s="116"/>
      <c r="G105" s="116"/>
      <c r="H105" s="116"/>
      <c r="I105" s="116"/>
      <c r="J105" s="116"/>
      <c r="K105" s="116"/>
      <c r="L105" s="116"/>
      <c r="M105" s="116"/>
      <c r="N105" s="116"/>
    </row>
    <row r="106" spans="1:14" hidden="1" x14ac:dyDescent="0.35">
      <c r="A106" s="243"/>
      <c r="B106" s="116"/>
      <c r="C106" s="116"/>
      <c r="D106" s="116"/>
      <c r="E106" s="116"/>
      <c r="F106" s="116"/>
      <c r="G106" s="116"/>
      <c r="H106" s="116"/>
      <c r="I106" s="116"/>
      <c r="J106" s="116"/>
      <c r="K106" s="116"/>
      <c r="L106" s="116"/>
      <c r="M106" s="116"/>
      <c r="N106" s="116"/>
    </row>
    <row r="107" spans="1:14" hidden="1" x14ac:dyDescent="0.35">
      <c r="A107" s="243"/>
      <c r="B107" s="116"/>
      <c r="C107" s="116"/>
      <c r="D107" s="116"/>
      <c r="E107" s="116"/>
      <c r="F107" s="116"/>
      <c r="G107" s="116"/>
      <c r="H107" s="116"/>
      <c r="I107" s="116"/>
      <c r="J107" s="116"/>
      <c r="K107" s="116"/>
      <c r="L107" s="116"/>
      <c r="M107" s="116"/>
      <c r="N107" s="116"/>
    </row>
    <row r="108" spans="1:14" hidden="1" x14ac:dyDescent="0.35">
      <c r="A108" s="243"/>
      <c r="B108" s="116"/>
      <c r="C108" s="116"/>
      <c r="D108" s="116"/>
      <c r="E108" s="116"/>
      <c r="F108" s="116"/>
      <c r="G108" s="116"/>
      <c r="H108" s="116"/>
      <c r="I108" s="116"/>
      <c r="J108" s="116"/>
      <c r="K108" s="116"/>
      <c r="L108" s="116"/>
      <c r="M108" s="116"/>
      <c r="N108" s="116"/>
    </row>
    <row r="109" spans="1:14" hidden="1" x14ac:dyDescent="0.35">
      <c r="A109" s="243"/>
      <c r="B109" s="116"/>
      <c r="C109" s="116"/>
      <c r="D109" s="116"/>
      <c r="E109" s="116"/>
      <c r="F109" s="116"/>
      <c r="G109" s="116"/>
      <c r="H109" s="116"/>
      <c r="I109" s="116"/>
      <c r="J109" s="116"/>
      <c r="K109" s="116"/>
      <c r="L109" s="116"/>
      <c r="M109" s="116"/>
      <c r="N109" s="116"/>
    </row>
    <row r="110" spans="1:14" hidden="1" x14ac:dyDescent="0.35">
      <c r="A110" s="243"/>
      <c r="B110" s="116"/>
      <c r="C110" s="116"/>
      <c r="D110" s="116"/>
      <c r="E110" s="116"/>
      <c r="F110" s="116"/>
      <c r="G110" s="116"/>
      <c r="H110" s="116"/>
      <c r="I110" s="116"/>
      <c r="J110" s="116"/>
      <c r="K110" s="116"/>
      <c r="L110" s="116"/>
      <c r="M110" s="116"/>
      <c r="N110" s="116"/>
    </row>
    <row r="111" spans="1:14" hidden="1" x14ac:dyDescent="0.35">
      <c r="A111" s="243"/>
      <c r="B111" s="116"/>
      <c r="C111" s="116"/>
      <c r="D111" s="116"/>
      <c r="E111" s="116"/>
      <c r="F111" s="116"/>
      <c r="G111" s="116"/>
      <c r="H111" s="116"/>
      <c r="I111" s="116"/>
      <c r="J111" s="116"/>
      <c r="K111" s="116"/>
      <c r="L111" s="116"/>
      <c r="M111" s="116"/>
      <c r="N111" s="116"/>
    </row>
    <row r="112" spans="1:14" hidden="1" x14ac:dyDescent="0.35">
      <c r="A112" s="243"/>
      <c r="B112" s="116"/>
      <c r="C112" s="116"/>
      <c r="D112" s="116"/>
      <c r="E112" s="116"/>
      <c r="F112" s="116"/>
      <c r="G112" s="116"/>
      <c r="H112" s="116"/>
      <c r="I112" s="116"/>
      <c r="J112" s="116"/>
      <c r="K112" s="116"/>
      <c r="L112" s="116"/>
      <c r="M112" s="116"/>
      <c r="N112" s="116"/>
    </row>
    <row r="113" spans="1:14" hidden="1" x14ac:dyDescent="0.35">
      <c r="A113" s="243"/>
      <c r="B113" s="116"/>
      <c r="C113" s="116"/>
      <c r="D113" s="116"/>
      <c r="E113" s="116"/>
      <c r="F113" s="116"/>
      <c r="G113" s="116"/>
      <c r="H113" s="116"/>
      <c r="I113" s="116"/>
      <c r="J113" s="116"/>
      <c r="K113" s="116"/>
      <c r="L113" s="116"/>
      <c r="M113" s="116"/>
      <c r="N113" s="116"/>
    </row>
    <row r="114" spans="1:14" hidden="1" x14ac:dyDescent="0.35">
      <c r="A114" s="243"/>
      <c r="B114" s="116"/>
      <c r="C114" s="116"/>
      <c r="D114" s="116"/>
      <c r="E114" s="116"/>
      <c r="F114" s="116"/>
      <c r="G114" s="116"/>
      <c r="H114" s="116"/>
      <c r="I114" s="116"/>
      <c r="J114" s="116"/>
      <c r="K114" s="116"/>
      <c r="L114" s="116"/>
      <c r="M114" s="116"/>
      <c r="N114" s="116"/>
    </row>
    <row r="115" spans="1:14" hidden="1" x14ac:dyDescent="0.35">
      <c r="A115" s="243"/>
      <c r="B115" s="116"/>
      <c r="C115" s="116"/>
      <c r="D115" s="116"/>
      <c r="E115" s="116"/>
      <c r="F115" s="116"/>
      <c r="G115" s="116"/>
      <c r="H115" s="116"/>
      <c r="I115" s="116"/>
      <c r="J115" s="116"/>
      <c r="K115" s="116"/>
      <c r="L115" s="116"/>
      <c r="M115" s="116"/>
      <c r="N115" s="116"/>
    </row>
    <row r="116" spans="1:14" hidden="1" x14ac:dyDescent="0.35">
      <c r="A116" s="243"/>
      <c r="B116" s="116"/>
      <c r="C116" s="116"/>
      <c r="D116" s="116"/>
      <c r="E116" s="116"/>
      <c r="F116" s="116"/>
      <c r="G116" s="116"/>
      <c r="H116" s="116"/>
      <c r="I116" s="116"/>
      <c r="J116" s="116"/>
      <c r="K116" s="116"/>
      <c r="L116" s="116"/>
      <c r="M116" s="116"/>
      <c r="N116" s="116"/>
    </row>
    <row r="117" spans="1:14" hidden="1" x14ac:dyDescent="0.35">
      <c r="A117" s="243"/>
      <c r="B117" s="116"/>
      <c r="C117" s="116"/>
      <c r="D117" s="116"/>
      <c r="E117" s="116"/>
      <c r="F117" s="116"/>
      <c r="G117" s="116"/>
      <c r="H117" s="116"/>
      <c r="I117" s="116"/>
      <c r="J117" s="116"/>
      <c r="K117" s="116"/>
      <c r="L117" s="116"/>
      <c r="M117" s="116"/>
      <c r="N117" s="116"/>
    </row>
    <row r="118" spans="1:14" hidden="1" x14ac:dyDescent="0.35">
      <c r="A118" s="243"/>
      <c r="B118" s="116"/>
      <c r="C118" s="116"/>
      <c r="D118" s="116"/>
      <c r="E118" s="116"/>
      <c r="F118" s="116"/>
      <c r="G118" s="116"/>
      <c r="H118" s="116"/>
      <c r="I118" s="116"/>
      <c r="J118" s="116"/>
      <c r="K118" s="116"/>
      <c r="L118" s="116"/>
      <c r="M118" s="116"/>
      <c r="N118" s="116"/>
    </row>
    <row r="119" spans="1:14" hidden="1" x14ac:dyDescent="0.35">
      <c r="A119" s="243"/>
      <c r="B119" s="116"/>
      <c r="C119" s="116"/>
      <c r="D119" s="116"/>
      <c r="E119" s="116"/>
      <c r="F119" s="116"/>
      <c r="G119" s="116"/>
      <c r="H119" s="116"/>
      <c r="I119" s="116"/>
      <c r="J119" s="116"/>
      <c r="K119" s="116"/>
      <c r="L119" s="116"/>
      <c r="M119" s="116"/>
      <c r="N119" s="116"/>
    </row>
    <row r="120" spans="1:14" hidden="1" x14ac:dyDescent="0.35">
      <c r="A120" s="243"/>
      <c r="B120" s="116"/>
      <c r="C120" s="116"/>
      <c r="D120" s="116"/>
      <c r="E120" s="116"/>
      <c r="F120" s="116"/>
      <c r="G120" s="116"/>
      <c r="H120" s="116"/>
      <c r="I120" s="116"/>
      <c r="J120" s="116"/>
      <c r="K120" s="116"/>
      <c r="L120" s="116"/>
      <c r="M120" s="116"/>
      <c r="N120" s="116"/>
    </row>
    <row r="121" spans="1:14" hidden="1" x14ac:dyDescent="0.35">
      <c r="A121" s="243"/>
      <c r="B121" s="116"/>
      <c r="C121" s="116"/>
      <c r="D121" s="116"/>
      <c r="E121" s="116"/>
      <c r="F121" s="116"/>
      <c r="G121" s="116"/>
      <c r="H121" s="116"/>
      <c r="I121" s="116"/>
      <c r="J121" s="116"/>
      <c r="K121" s="116"/>
      <c r="L121" s="116"/>
      <c r="M121" s="116"/>
      <c r="N121" s="116"/>
    </row>
    <row r="122" spans="1:14" hidden="1" x14ac:dyDescent="0.35">
      <c r="A122" s="243"/>
      <c r="B122" s="116"/>
      <c r="C122" s="116"/>
      <c r="D122" s="116"/>
      <c r="E122" s="116"/>
      <c r="F122" s="116"/>
      <c r="G122" s="116"/>
      <c r="H122" s="116"/>
      <c r="I122" s="116"/>
      <c r="J122" s="116"/>
      <c r="K122" s="116"/>
      <c r="L122" s="116"/>
      <c r="M122" s="116"/>
      <c r="N122" s="116"/>
    </row>
    <row r="123" spans="1:14" hidden="1" x14ac:dyDescent="0.35">
      <c r="A123" s="243"/>
      <c r="B123" s="116"/>
      <c r="C123" s="116"/>
      <c r="D123" s="116"/>
      <c r="E123" s="116"/>
      <c r="F123" s="116"/>
      <c r="G123" s="116"/>
      <c r="H123" s="116"/>
      <c r="I123" s="116"/>
      <c r="J123" s="116"/>
      <c r="K123" s="116"/>
      <c r="L123" s="116"/>
      <c r="M123" s="116"/>
      <c r="N123" s="116"/>
    </row>
    <row r="124" spans="1:14" hidden="1" x14ac:dyDescent="0.35">
      <c r="A124" s="243"/>
      <c r="B124" s="116"/>
      <c r="C124" s="116"/>
      <c r="D124" s="116"/>
      <c r="E124" s="116"/>
      <c r="F124" s="116"/>
      <c r="G124" s="116"/>
      <c r="H124" s="116"/>
      <c r="I124" s="116"/>
      <c r="J124" s="116"/>
      <c r="K124" s="116"/>
      <c r="L124" s="116"/>
      <c r="M124" s="116"/>
      <c r="N124" s="116"/>
    </row>
    <row r="125" spans="1:14" hidden="1" x14ac:dyDescent="0.35">
      <c r="A125" s="243"/>
      <c r="B125" s="116"/>
      <c r="C125" s="116"/>
      <c r="D125" s="116"/>
      <c r="E125" s="116"/>
      <c r="F125" s="116"/>
      <c r="G125" s="116"/>
      <c r="H125" s="116"/>
      <c r="I125" s="116"/>
      <c r="J125" s="116"/>
      <c r="K125" s="116"/>
      <c r="L125" s="116"/>
      <c r="M125" s="116"/>
      <c r="N125" s="116"/>
    </row>
    <row r="126" spans="1:14" hidden="1" x14ac:dyDescent="0.35">
      <c r="A126" s="243"/>
      <c r="B126" s="116"/>
      <c r="C126" s="116"/>
      <c r="D126" s="116"/>
      <c r="E126" s="116"/>
      <c r="F126" s="116"/>
      <c r="G126" s="116"/>
      <c r="H126" s="116"/>
      <c r="I126" s="116"/>
      <c r="J126" s="116"/>
      <c r="K126" s="116"/>
      <c r="L126" s="116"/>
      <c r="M126" s="116"/>
      <c r="N126" s="116"/>
    </row>
    <row r="127" spans="1:14" hidden="1" x14ac:dyDescent="0.35">
      <c r="A127" s="243"/>
      <c r="B127" s="116"/>
      <c r="C127" s="116"/>
      <c r="D127" s="116"/>
      <c r="E127" s="116"/>
      <c r="F127" s="116"/>
      <c r="G127" s="116"/>
      <c r="H127" s="116"/>
      <c r="I127" s="116"/>
      <c r="J127" s="116"/>
      <c r="K127" s="116"/>
      <c r="L127" s="116"/>
      <c r="M127" s="116"/>
      <c r="N127" s="116"/>
    </row>
    <row r="128" spans="1:14" hidden="1" x14ac:dyDescent="0.35">
      <c r="A128" s="243"/>
      <c r="B128" s="116"/>
      <c r="C128" s="116"/>
      <c r="D128" s="116"/>
      <c r="E128" s="116"/>
      <c r="F128" s="116"/>
      <c r="G128" s="116"/>
      <c r="H128" s="116"/>
      <c r="I128" s="116"/>
      <c r="J128" s="116"/>
      <c r="K128" s="116"/>
      <c r="L128" s="116"/>
      <c r="M128" s="116"/>
      <c r="N128" s="116"/>
    </row>
    <row r="129" spans="1:14" hidden="1" x14ac:dyDescent="0.35">
      <c r="A129" s="243"/>
      <c r="B129" s="116"/>
      <c r="C129" s="116"/>
      <c r="D129" s="116"/>
      <c r="E129" s="116"/>
      <c r="F129" s="116"/>
      <c r="G129" s="116"/>
      <c r="H129" s="116"/>
      <c r="I129" s="116"/>
      <c r="J129" s="116"/>
      <c r="K129" s="116"/>
      <c r="L129" s="116"/>
      <c r="M129" s="116"/>
      <c r="N129" s="116"/>
    </row>
    <row r="130" spans="1:14" hidden="1" x14ac:dyDescent="0.35">
      <c r="A130" s="243"/>
      <c r="B130" s="116"/>
      <c r="C130" s="116"/>
      <c r="D130" s="116"/>
      <c r="E130" s="116"/>
      <c r="F130" s="116"/>
      <c r="G130" s="116"/>
      <c r="H130" s="116"/>
      <c r="I130" s="116"/>
      <c r="J130" s="116"/>
      <c r="K130" s="116"/>
      <c r="L130" s="116"/>
      <c r="M130" s="116"/>
      <c r="N130" s="116"/>
    </row>
    <row r="131" spans="1:14" hidden="1" x14ac:dyDescent="0.35">
      <c r="A131" s="243"/>
      <c r="B131" s="116"/>
      <c r="C131" s="116"/>
      <c r="D131" s="116"/>
      <c r="E131" s="116"/>
      <c r="F131" s="116"/>
      <c r="G131" s="116"/>
      <c r="H131" s="116"/>
      <c r="I131" s="116"/>
      <c r="J131" s="116"/>
      <c r="K131" s="116"/>
      <c r="L131" s="116"/>
      <c r="M131" s="116"/>
      <c r="N131" s="116"/>
    </row>
    <row r="132" spans="1:14" hidden="1" x14ac:dyDescent="0.35">
      <c r="A132" s="243"/>
      <c r="B132" s="116"/>
      <c r="C132" s="116"/>
      <c r="D132" s="116"/>
      <c r="E132" s="116"/>
      <c r="F132" s="116"/>
      <c r="G132" s="116"/>
      <c r="H132" s="116"/>
      <c r="I132" s="116"/>
      <c r="J132" s="116"/>
      <c r="K132" s="116"/>
      <c r="L132" s="116"/>
      <c r="M132" s="116"/>
      <c r="N132" s="116"/>
    </row>
    <row r="133" spans="1:14" hidden="1" x14ac:dyDescent="0.35">
      <c r="A133" s="243"/>
      <c r="B133" s="116"/>
      <c r="C133" s="116"/>
      <c r="D133" s="116"/>
      <c r="E133" s="116"/>
      <c r="F133" s="116"/>
      <c r="G133" s="116"/>
      <c r="H133" s="116"/>
      <c r="I133" s="116"/>
      <c r="J133" s="116"/>
      <c r="K133" s="116"/>
      <c r="L133" s="116"/>
      <c r="M133" s="116"/>
      <c r="N133" s="116"/>
    </row>
    <row r="134" spans="1:14" hidden="1" x14ac:dyDescent="0.35">
      <c r="A134" s="243"/>
      <c r="B134" s="116"/>
      <c r="C134" s="116"/>
      <c r="D134" s="116"/>
      <c r="E134" s="116"/>
      <c r="F134" s="116"/>
      <c r="G134" s="116"/>
      <c r="H134" s="116"/>
      <c r="I134" s="116"/>
      <c r="J134" s="116"/>
      <c r="K134" s="116"/>
      <c r="L134" s="116"/>
      <c r="M134" s="116"/>
      <c r="N134" s="116"/>
    </row>
    <row r="135" spans="1:14" hidden="1" x14ac:dyDescent="0.35">
      <c r="A135" s="243"/>
      <c r="B135" s="116"/>
      <c r="C135" s="116"/>
      <c r="D135" s="116"/>
      <c r="E135" s="116"/>
      <c r="F135" s="116"/>
      <c r="G135" s="116"/>
      <c r="H135" s="116"/>
      <c r="I135" s="116"/>
      <c r="J135" s="116"/>
      <c r="K135" s="116"/>
      <c r="L135" s="116"/>
      <c r="M135" s="116"/>
      <c r="N135" s="116"/>
    </row>
    <row r="136" spans="1:14" hidden="1" x14ac:dyDescent="0.35">
      <c r="A136" s="243"/>
      <c r="B136" s="116"/>
      <c r="C136" s="116"/>
      <c r="D136" s="116"/>
      <c r="E136" s="116"/>
      <c r="F136" s="116"/>
      <c r="G136" s="116"/>
      <c r="H136" s="116"/>
      <c r="I136" s="116"/>
      <c r="J136" s="116"/>
      <c r="K136" s="116"/>
      <c r="L136" s="116"/>
      <c r="M136" s="116"/>
      <c r="N136" s="116"/>
    </row>
    <row r="137" spans="1:14" hidden="1" x14ac:dyDescent="0.35">
      <c r="A137" s="243"/>
      <c r="B137" s="116"/>
      <c r="C137" s="116"/>
      <c r="D137" s="116"/>
      <c r="E137" s="116"/>
      <c r="F137" s="116"/>
      <c r="G137" s="116"/>
      <c r="H137" s="116"/>
      <c r="I137" s="116"/>
      <c r="J137" s="116"/>
      <c r="K137" s="116"/>
      <c r="L137" s="116"/>
      <c r="M137" s="116"/>
      <c r="N137" s="116"/>
    </row>
    <row r="138" spans="1:14" hidden="1" x14ac:dyDescent="0.35">
      <c r="A138" s="243"/>
      <c r="B138" s="116"/>
      <c r="C138" s="116"/>
      <c r="D138" s="116"/>
      <c r="E138" s="116"/>
      <c r="F138" s="116"/>
      <c r="G138" s="116"/>
      <c r="H138" s="116"/>
      <c r="I138" s="116"/>
      <c r="J138" s="116"/>
      <c r="K138" s="116"/>
      <c r="L138" s="116"/>
      <c r="M138" s="116"/>
      <c r="N138" s="116"/>
    </row>
    <row r="139" spans="1:14" hidden="1" x14ac:dyDescent="0.35">
      <c r="A139" s="243"/>
      <c r="B139" s="116"/>
      <c r="C139" s="116"/>
      <c r="D139" s="116"/>
      <c r="E139" s="116"/>
      <c r="F139" s="116"/>
      <c r="G139" s="116"/>
      <c r="H139" s="116"/>
      <c r="I139" s="116"/>
      <c r="J139" s="116"/>
      <c r="K139" s="116"/>
      <c r="L139" s="116"/>
      <c r="M139" s="116"/>
      <c r="N139" s="116"/>
    </row>
    <row r="140" spans="1:14" hidden="1" x14ac:dyDescent="0.35">
      <c r="A140" s="243"/>
      <c r="B140" s="116"/>
      <c r="C140" s="116"/>
      <c r="D140" s="116"/>
      <c r="E140" s="116"/>
      <c r="F140" s="116"/>
      <c r="G140" s="116"/>
      <c r="H140" s="116"/>
      <c r="I140" s="116"/>
      <c r="J140" s="116"/>
      <c r="K140" s="116"/>
      <c r="L140" s="116"/>
      <c r="M140" s="116"/>
      <c r="N140" s="116"/>
    </row>
    <row r="141" spans="1:14" hidden="1" x14ac:dyDescent="0.35">
      <c r="A141" s="243"/>
      <c r="B141" s="116"/>
      <c r="C141" s="116"/>
      <c r="D141" s="116"/>
      <c r="E141" s="116"/>
      <c r="F141" s="116"/>
      <c r="G141" s="116"/>
      <c r="H141" s="116"/>
      <c r="I141" s="116"/>
      <c r="J141" s="116"/>
      <c r="K141" s="116"/>
      <c r="L141" s="116"/>
      <c r="M141" s="116"/>
      <c r="N141" s="116"/>
    </row>
    <row r="142" spans="1:14" hidden="1" x14ac:dyDescent="0.35">
      <c r="A142" s="243"/>
      <c r="B142" s="116"/>
      <c r="C142" s="116"/>
      <c r="D142" s="116"/>
      <c r="E142" s="116"/>
      <c r="F142" s="116"/>
      <c r="G142" s="116"/>
      <c r="H142" s="116"/>
      <c r="I142" s="116"/>
      <c r="J142" s="116"/>
      <c r="K142" s="116"/>
      <c r="L142" s="116"/>
      <c r="M142" s="116"/>
      <c r="N142" s="116"/>
    </row>
    <row r="143" spans="1:14" hidden="1" x14ac:dyDescent="0.35">
      <c r="A143" s="243"/>
      <c r="B143" s="116"/>
      <c r="C143" s="116"/>
      <c r="D143" s="116"/>
      <c r="E143" s="116"/>
      <c r="F143" s="116"/>
      <c r="G143" s="116"/>
      <c r="H143" s="116"/>
      <c r="I143" s="116"/>
      <c r="J143" s="116"/>
      <c r="K143" s="116"/>
      <c r="L143" s="116"/>
      <c r="M143" s="116"/>
      <c r="N143" s="116"/>
    </row>
    <row r="144" spans="1:14" hidden="1" x14ac:dyDescent="0.35">
      <c r="A144" s="243"/>
      <c r="B144" s="116"/>
      <c r="C144" s="116"/>
      <c r="D144" s="116"/>
      <c r="E144" s="116"/>
      <c r="F144" s="116"/>
      <c r="G144" s="116"/>
      <c r="H144" s="116"/>
      <c r="I144" s="116"/>
      <c r="J144" s="116"/>
      <c r="K144" s="116"/>
      <c r="L144" s="116"/>
      <c r="M144" s="116"/>
      <c r="N144" s="116"/>
    </row>
    <row r="145" spans="1:14" hidden="1" x14ac:dyDescent="0.35">
      <c r="A145" s="243"/>
      <c r="B145" s="116"/>
      <c r="C145" s="116"/>
      <c r="D145" s="116"/>
      <c r="E145" s="116"/>
      <c r="F145" s="116"/>
      <c r="G145" s="116"/>
      <c r="H145" s="116"/>
      <c r="I145" s="116"/>
      <c r="J145" s="116"/>
      <c r="K145" s="116"/>
      <c r="L145" s="116"/>
      <c r="M145" s="116"/>
      <c r="N145" s="116"/>
    </row>
    <row r="146" spans="1:14" hidden="1" x14ac:dyDescent="0.35">
      <c r="A146" s="243"/>
      <c r="B146" s="116"/>
      <c r="C146" s="116"/>
      <c r="D146" s="116"/>
      <c r="E146" s="116"/>
      <c r="F146" s="116"/>
      <c r="G146" s="116"/>
      <c r="H146" s="116"/>
      <c r="I146" s="116"/>
      <c r="J146" s="116"/>
      <c r="K146" s="116"/>
      <c r="L146" s="116"/>
      <c r="M146" s="116"/>
      <c r="N146" s="116"/>
    </row>
    <row r="147" spans="1:14" hidden="1" x14ac:dyDescent="0.35">
      <c r="A147" s="243"/>
      <c r="B147" s="116"/>
      <c r="C147" s="116"/>
      <c r="D147" s="116"/>
      <c r="E147" s="116"/>
      <c r="F147" s="116"/>
      <c r="G147" s="116"/>
      <c r="H147" s="116"/>
      <c r="I147" s="116"/>
      <c r="J147" s="116"/>
      <c r="K147" s="116"/>
      <c r="L147" s="116"/>
      <c r="M147" s="116"/>
      <c r="N147" s="116"/>
    </row>
    <row r="148" spans="1:14" hidden="1" x14ac:dyDescent="0.35">
      <c r="A148" s="243"/>
      <c r="B148" s="116"/>
      <c r="C148" s="116"/>
      <c r="D148" s="116"/>
      <c r="E148" s="116"/>
      <c r="F148" s="116"/>
      <c r="G148" s="116"/>
      <c r="H148" s="116"/>
      <c r="I148" s="116"/>
      <c r="J148" s="116"/>
      <c r="K148" s="116"/>
      <c r="L148" s="116"/>
      <c r="M148" s="116"/>
      <c r="N148" s="116"/>
    </row>
    <row r="149" spans="1:14" hidden="1" x14ac:dyDescent="0.35">
      <c r="A149" s="243"/>
      <c r="B149" s="116"/>
      <c r="C149" s="116"/>
      <c r="D149" s="116"/>
      <c r="E149" s="116"/>
      <c r="F149" s="116"/>
      <c r="G149" s="116"/>
      <c r="H149" s="116"/>
      <c r="I149" s="116"/>
      <c r="J149" s="116"/>
      <c r="K149" s="116"/>
      <c r="L149" s="116"/>
      <c r="M149" s="116"/>
      <c r="N149" s="116"/>
    </row>
    <row r="150" spans="1:14" hidden="1" x14ac:dyDescent="0.35">
      <c r="A150" s="243"/>
      <c r="B150" s="116"/>
      <c r="C150" s="116"/>
      <c r="D150" s="116"/>
      <c r="E150" s="116"/>
      <c r="F150" s="116"/>
      <c r="G150" s="116"/>
      <c r="H150" s="116"/>
      <c r="I150" s="116"/>
      <c r="J150" s="116"/>
      <c r="K150" s="116"/>
      <c r="L150" s="116"/>
      <c r="M150" s="116"/>
      <c r="N150" s="116"/>
    </row>
    <row r="151" spans="1:14" hidden="1" x14ac:dyDescent="0.35">
      <c r="A151" s="243"/>
      <c r="B151" s="116"/>
      <c r="C151" s="116"/>
      <c r="D151" s="116"/>
      <c r="E151" s="116"/>
      <c r="F151" s="116"/>
      <c r="G151" s="116"/>
      <c r="H151" s="116"/>
      <c r="I151" s="116"/>
      <c r="J151" s="116"/>
      <c r="K151" s="116"/>
      <c r="L151" s="116"/>
      <c r="M151" s="116"/>
      <c r="N151" s="116"/>
    </row>
    <row r="152" spans="1:14" hidden="1" x14ac:dyDescent="0.35">
      <c r="A152" s="243"/>
      <c r="B152" s="116"/>
      <c r="C152" s="116"/>
      <c r="D152" s="116"/>
      <c r="E152" s="116"/>
      <c r="F152" s="116"/>
      <c r="G152" s="116"/>
      <c r="H152" s="116"/>
      <c r="I152" s="116"/>
      <c r="J152" s="116"/>
      <c r="K152" s="116"/>
      <c r="L152" s="116"/>
      <c r="M152" s="116"/>
      <c r="N152" s="116"/>
    </row>
    <row r="153" spans="1:14" hidden="1" x14ac:dyDescent="0.35">
      <c r="A153" s="243"/>
      <c r="B153" s="116"/>
      <c r="C153" s="116"/>
      <c r="D153" s="116"/>
      <c r="E153" s="116"/>
      <c r="F153" s="116"/>
      <c r="G153" s="116"/>
      <c r="H153" s="116"/>
      <c r="I153" s="116"/>
      <c r="J153" s="116"/>
      <c r="K153" s="116"/>
      <c r="L153" s="116"/>
      <c r="M153" s="116"/>
      <c r="N153" s="116"/>
    </row>
    <row r="154" spans="1:14" hidden="1" x14ac:dyDescent="0.35">
      <c r="A154" s="243"/>
      <c r="B154" s="116"/>
      <c r="C154" s="116"/>
      <c r="D154" s="116"/>
      <c r="E154" s="116"/>
      <c r="F154" s="116"/>
      <c r="G154" s="116"/>
      <c r="H154" s="116"/>
      <c r="I154" s="116"/>
      <c r="J154" s="116"/>
      <c r="K154" s="116"/>
      <c r="L154" s="116"/>
      <c r="M154" s="116"/>
      <c r="N154" s="116"/>
    </row>
    <row r="155" spans="1:14" hidden="1" x14ac:dyDescent="0.35">
      <c r="A155" s="243"/>
      <c r="B155" s="116"/>
      <c r="C155" s="116"/>
      <c r="D155" s="116"/>
      <c r="E155" s="116"/>
      <c r="F155" s="116"/>
      <c r="G155" s="116"/>
      <c r="H155" s="116"/>
      <c r="I155" s="116"/>
      <c r="J155" s="116"/>
      <c r="K155" s="116"/>
      <c r="L155" s="116"/>
      <c r="M155" s="116"/>
      <c r="N155" s="116"/>
    </row>
    <row r="156" spans="1:14" hidden="1" x14ac:dyDescent="0.35">
      <c r="A156" s="243"/>
      <c r="B156" s="116"/>
      <c r="C156" s="116"/>
      <c r="D156" s="116"/>
      <c r="E156" s="116"/>
      <c r="F156" s="116"/>
      <c r="G156" s="116"/>
      <c r="H156" s="116"/>
      <c r="I156" s="116"/>
      <c r="J156" s="116"/>
      <c r="K156" s="116"/>
      <c r="L156" s="116"/>
      <c r="M156" s="116"/>
      <c r="N156" s="116"/>
    </row>
    <row r="157" spans="1:14" hidden="1" x14ac:dyDescent="0.35">
      <c r="A157" s="243"/>
      <c r="B157" s="116"/>
      <c r="C157" s="116"/>
      <c r="D157" s="116"/>
      <c r="E157" s="116"/>
      <c r="F157" s="116"/>
      <c r="G157" s="116"/>
      <c r="H157" s="116"/>
      <c r="I157" s="116"/>
      <c r="J157" s="116"/>
      <c r="K157" s="116"/>
      <c r="L157" s="116"/>
      <c r="M157" s="116"/>
      <c r="N157" s="116"/>
    </row>
    <row r="158" spans="1:14" hidden="1" x14ac:dyDescent="0.35">
      <c r="A158" s="243"/>
      <c r="B158" s="116"/>
      <c r="C158" s="116"/>
      <c r="D158" s="116"/>
      <c r="E158" s="116"/>
      <c r="F158" s="116"/>
      <c r="G158" s="116"/>
      <c r="H158" s="116"/>
      <c r="I158" s="116"/>
      <c r="J158" s="116"/>
      <c r="K158" s="116"/>
      <c r="L158" s="116"/>
      <c r="M158" s="116"/>
      <c r="N158" s="116"/>
    </row>
    <row r="159" spans="1:14" hidden="1" x14ac:dyDescent="0.35">
      <c r="A159" s="243"/>
      <c r="B159" s="116"/>
      <c r="C159" s="116"/>
      <c r="D159" s="116"/>
      <c r="E159" s="116"/>
      <c r="F159" s="116"/>
      <c r="G159" s="116"/>
      <c r="H159" s="116"/>
      <c r="I159" s="116"/>
      <c r="J159" s="116"/>
      <c r="K159" s="116"/>
      <c r="L159" s="116"/>
      <c r="M159" s="116"/>
      <c r="N159" s="116"/>
    </row>
    <row r="160" spans="1:14" hidden="1" x14ac:dyDescent="0.35">
      <c r="A160" s="243"/>
      <c r="B160" s="116"/>
      <c r="C160" s="116"/>
      <c r="D160" s="116"/>
      <c r="E160" s="116"/>
      <c r="F160" s="116"/>
      <c r="G160" s="116"/>
      <c r="H160" s="116"/>
      <c r="I160" s="116"/>
      <c r="J160" s="116"/>
      <c r="K160" s="116"/>
      <c r="L160" s="116"/>
      <c r="M160" s="116"/>
      <c r="N160" s="116"/>
    </row>
    <row r="161" spans="1:14" hidden="1" x14ac:dyDescent="0.35">
      <c r="A161" s="243"/>
      <c r="B161" s="116"/>
      <c r="C161" s="116"/>
      <c r="D161" s="116"/>
      <c r="E161" s="116"/>
      <c r="F161" s="116"/>
      <c r="G161" s="116"/>
      <c r="H161" s="116"/>
      <c r="I161" s="116"/>
      <c r="J161" s="116"/>
      <c r="K161" s="116"/>
      <c r="L161" s="116"/>
      <c r="M161" s="116"/>
      <c r="N161" s="116"/>
    </row>
    <row r="162" spans="1:14" hidden="1" x14ac:dyDescent="0.35">
      <c r="A162" s="243"/>
      <c r="B162" s="116"/>
      <c r="C162" s="116"/>
      <c r="D162" s="116"/>
      <c r="E162" s="116"/>
      <c r="F162" s="116"/>
      <c r="G162" s="116"/>
      <c r="H162" s="116"/>
      <c r="I162" s="116"/>
      <c r="J162" s="116"/>
      <c r="K162" s="116"/>
      <c r="L162" s="116"/>
      <c r="M162" s="116"/>
      <c r="N162" s="116"/>
    </row>
    <row r="163" spans="1:14" hidden="1" x14ac:dyDescent="0.35">
      <c r="A163" s="243"/>
      <c r="B163" s="116"/>
      <c r="C163" s="116"/>
      <c r="D163" s="116"/>
      <c r="E163" s="116"/>
      <c r="F163" s="116"/>
      <c r="G163" s="116"/>
      <c r="H163" s="116"/>
      <c r="I163" s="116"/>
      <c r="J163" s="116"/>
      <c r="K163" s="116"/>
      <c r="L163" s="116"/>
      <c r="M163" s="116"/>
      <c r="N163" s="116"/>
    </row>
    <row r="164" spans="1:14" hidden="1" x14ac:dyDescent="0.35">
      <c r="A164" s="243"/>
      <c r="B164" s="116"/>
      <c r="C164" s="116"/>
      <c r="D164" s="116"/>
      <c r="E164" s="116"/>
      <c r="F164" s="116"/>
      <c r="G164" s="116"/>
      <c r="H164" s="116"/>
      <c r="I164" s="116"/>
      <c r="J164" s="116"/>
      <c r="K164" s="116"/>
      <c r="L164" s="116"/>
      <c r="M164" s="116"/>
      <c r="N164" s="116"/>
    </row>
    <row r="165" spans="1:14" hidden="1" x14ac:dyDescent="0.35">
      <c r="A165" s="243"/>
      <c r="B165" s="116"/>
      <c r="C165" s="116"/>
      <c r="D165" s="116"/>
      <c r="E165" s="116"/>
      <c r="F165" s="116"/>
      <c r="G165" s="116"/>
      <c r="H165" s="116"/>
      <c r="I165" s="116"/>
      <c r="J165" s="116"/>
      <c r="K165" s="116"/>
      <c r="L165" s="116"/>
      <c r="M165" s="116"/>
      <c r="N165" s="116"/>
    </row>
    <row r="166" spans="1:14" hidden="1" x14ac:dyDescent="0.35">
      <c r="A166" s="243"/>
      <c r="B166" s="116"/>
      <c r="C166" s="116"/>
      <c r="D166" s="116"/>
      <c r="E166" s="116"/>
      <c r="F166" s="116"/>
      <c r="G166" s="116"/>
      <c r="H166" s="116"/>
      <c r="I166" s="116"/>
      <c r="J166" s="116"/>
      <c r="K166" s="116"/>
      <c r="L166" s="116"/>
      <c r="M166" s="116"/>
      <c r="N166" s="116"/>
    </row>
    <row r="167" spans="1:14" hidden="1" x14ac:dyDescent="0.35">
      <c r="A167" s="243"/>
      <c r="B167" s="116"/>
      <c r="C167" s="116"/>
      <c r="D167" s="116"/>
      <c r="E167" s="116"/>
      <c r="F167" s="116"/>
      <c r="G167" s="116"/>
      <c r="H167" s="116"/>
      <c r="I167" s="116"/>
      <c r="J167" s="116"/>
      <c r="K167" s="116"/>
      <c r="L167" s="116"/>
      <c r="M167" s="116"/>
      <c r="N167" s="116"/>
    </row>
    <row r="168" spans="1:14" hidden="1" x14ac:dyDescent="0.35">
      <c r="A168" s="243"/>
      <c r="B168" s="116"/>
      <c r="C168" s="116"/>
      <c r="D168" s="116"/>
      <c r="E168" s="116"/>
      <c r="F168" s="116"/>
      <c r="G168" s="116"/>
      <c r="H168" s="116"/>
      <c r="I168" s="116"/>
      <c r="J168" s="116"/>
      <c r="K168" s="116"/>
      <c r="L168" s="116"/>
      <c r="M168" s="116"/>
      <c r="N168" s="116"/>
    </row>
    <row r="169" spans="1:14" hidden="1" x14ac:dyDescent="0.35">
      <c r="A169" s="243"/>
      <c r="B169" s="116"/>
      <c r="C169" s="116"/>
      <c r="D169" s="116"/>
      <c r="E169" s="116"/>
      <c r="F169" s="116"/>
      <c r="G169" s="116"/>
      <c r="H169" s="116"/>
      <c r="I169" s="116"/>
      <c r="J169" s="116"/>
      <c r="K169" s="116"/>
      <c r="L169" s="116"/>
      <c r="M169" s="116"/>
      <c r="N169" s="116"/>
    </row>
    <row r="170" spans="1:14" hidden="1" x14ac:dyDescent="0.35">
      <c r="A170" s="243"/>
      <c r="B170" s="116"/>
      <c r="C170" s="116"/>
      <c r="D170" s="116"/>
      <c r="E170" s="116"/>
      <c r="F170" s="116"/>
      <c r="G170" s="116"/>
      <c r="H170" s="116"/>
      <c r="I170" s="116"/>
      <c r="J170" s="116"/>
      <c r="K170" s="116"/>
      <c r="L170" s="116"/>
      <c r="M170" s="116"/>
      <c r="N170" s="116"/>
    </row>
    <row r="171" spans="1:14" hidden="1" x14ac:dyDescent="0.35">
      <c r="A171" s="243"/>
      <c r="B171" s="116"/>
      <c r="C171" s="116"/>
      <c r="D171" s="116"/>
      <c r="E171" s="116"/>
      <c r="F171" s="116"/>
      <c r="G171" s="116"/>
      <c r="H171" s="116"/>
      <c r="I171" s="116"/>
      <c r="J171" s="116"/>
      <c r="K171" s="116"/>
      <c r="L171" s="116"/>
      <c r="M171" s="116"/>
      <c r="N171" s="116"/>
    </row>
    <row r="172" spans="1:14" hidden="1" x14ac:dyDescent="0.35">
      <c r="A172" s="243"/>
      <c r="B172" s="116"/>
      <c r="C172" s="116"/>
      <c r="D172" s="116"/>
      <c r="E172" s="116"/>
      <c r="F172" s="116"/>
      <c r="G172" s="116"/>
      <c r="H172" s="116"/>
      <c r="I172" s="116"/>
      <c r="J172" s="116"/>
      <c r="K172" s="116"/>
      <c r="L172" s="116"/>
      <c r="M172" s="116"/>
      <c r="N172" s="116"/>
    </row>
    <row r="173" spans="1:14" hidden="1" x14ac:dyDescent="0.35">
      <c r="A173" s="243"/>
      <c r="B173" s="116"/>
      <c r="C173" s="116"/>
      <c r="D173" s="116"/>
      <c r="E173" s="116"/>
      <c r="F173" s="116"/>
      <c r="G173" s="116"/>
      <c r="H173" s="116"/>
      <c r="I173" s="116"/>
      <c r="J173" s="116"/>
      <c r="K173" s="116"/>
      <c r="L173" s="116"/>
      <c r="M173" s="116"/>
      <c r="N173" s="116"/>
    </row>
    <row r="174" spans="1:14" hidden="1" x14ac:dyDescent="0.35">
      <c r="A174" s="243"/>
      <c r="B174" s="116"/>
      <c r="C174" s="116"/>
      <c r="D174" s="116"/>
      <c r="E174" s="116"/>
      <c r="F174" s="116"/>
      <c r="G174" s="116"/>
      <c r="H174" s="116"/>
      <c r="I174" s="116"/>
      <c r="J174" s="116"/>
      <c r="K174" s="116"/>
      <c r="L174" s="116"/>
      <c r="M174" s="116"/>
      <c r="N174" s="116"/>
    </row>
    <row r="175" spans="1:14" hidden="1" x14ac:dyDescent="0.35">
      <c r="A175" s="243"/>
      <c r="B175" s="116"/>
      <c r="C175" s="116"/>
      <c r="D175" s="116"/>
      <c r="E175" s="116"/>
      <c r="F175" s="116"/>
      <c r="G175" s="116"/>
      <c r="H175" s="116"/>
      <c r="I175" s="116"/>
      <c r="J175" s="116"/>
      <c r="K175" s="116"/>
      <c r="L175" s="116"/>
      <c r="M175" s="116"/>
      <c r="N175" s="116"/>
    </row>
    <row r="176" spans="1:14" hidden="1" x14ac:dyDescent="0.35">
      <c r="A176" s="243"/>
      <c r="B176" s="116"/>
      <c r="C176" s="116"/>
      <c r="D176" s="116"/>
      <c r="E176" s="116"/>
      <c r="F176" s="116"/>
      <c r="G176" s="116"/>
      <c r="H176" s="116"/>
      <c r="I176" s="116"/>
      <c r="J176" s="116"/>
      <c r="K176" s="116"/>
      <c r="L176" s="116"/>
      <c r="M176" s="116"/>
      <c r="N176" s="116"/>
    </row>
    <row r="177" spans="1:14" hidden="1" x14ac:dyDescent="0.35">
      <c r="A177" s="243"/>
      <c r="B177" s="116"/>
      <c r="C177" s="116"/>
      <c r="D177" s="116"/>
      <c r="E177" s="116"/>
      <c r="F177" s="116"/>
      <c r="G177" s="116"/>
      <c r="H177" s="116"/>
      <c r="I177" s="116"/>
      <c r="J177" s="116"/>
      <c r="K177" s="116"/>
      <c r="L177" s="116"/>
      <c r="M177" s="116"/>
      <c r="N177" s="116"/>
    </row>
    <row r="178" spans="1:14" hidden="1" x14ac:dyDescent="0.35">
      <c r="A178" s="243"/>
      <c r="B178" s="116"/>
      <c r="C178" s="116"/>
      <c r="D178" s="116"/>
      <c r="E178" s="116"/>
      <c r="F178" s="116"/>
      <c r="G178" s="116"/>
      <c r="H178" s="116"/>
      <c r="I178" s="116"/>
      <c r="J178" s="116"/>
      <c r="K178" s="116"/>
      <c r="L178" s="116"/>
      <c r="M178" s="116"/>
      <c r="N178" s="116"/>
    </row>
    <row r="179" spans="1:14" hidden="1" x14ac:dyDescent="0.35">
      <c r="A179" s="243"/>
      <c r="B179" s="116"/>
      <c r="C179" s="116"/>
      <c r="D179" s="116"/>
      <c r="E179" s="116"/>
      <c r="F179" s="116"/>
      <c r="G179" s="116"/>
      <c r="H179" s="116"/>
      <c r="I179" s="116"/>
      <c r="J179" s="116"/>
      <c r="K179" s="116"/>
      <c r="L179" s="116"/>
      <c r="M179" s="116"/>
      <c r="N179" s="116"/>
    </row>
    <row r="180" spans="1:14" hidden="1" x14ac:dyDescent="0.35">
      <c r="A180" s="243"/>
      <c r="B180" s="116"/>
      <c r="C180" s="116"/>
      <c r="D180" s="116"/>
      <c r="E180" s="116"/>
      <c r="F180" s="116"/>
      <c r="G180" s="116"/>
      <c r="H180" s="116"/>
      <c r="I180" s="116"/>
      <c r="J180" s="116"/>
      <c r="K180" s="116"/>
      <c r="L180" s="116"/>
      <c r="M180" s="116"/>
      <c r="N180" s="116"/>
    </row>
    <row r="181" spans="1:14" hidden="1" x14ac:dyDescent="0.35">
      <c r="A181" s="243"/>
      <c r="B181" s="116"/>
      <c r="C181" s="116"/>
      <c r="D181" s="116"/>
      <c r="E181" s="116"/>
      <c r="F181" s="116"/>
      <c r="G181" s="116"/>
      <c r="H181" s="116"/>
      <c r="I181" s="116"/>
      <c r="J181" s="116"/>
      <c r="K181" s="116"/>
      <c r="L181" s="116"/>
      <c r="M181" s="116"/>
      <c r="N181" s="116"/>
    </row>
    <row r="182" spans="1:14" hidden="1" x14ac:dyDescent="0.35">
      <c r="A182" s="243"/>
      <c r="B182" s="116"/>
      <c r="C182" s="116"/>
      <c r="D182" s="116"/>
      <c r="E182" s="116"/>
      <c r="F182" s="116"/>
      <c r="G182" s="116"/>
      <c r="H182" s="116"/>
      <c r="I182" s="116"/>
      <c r="J182" s="116"/>
      <c r="K182" s="116"/>
      <c r="L182" s="116"/>
      <c r="M182" s="116"/>
      <c r="N182" s="116"/>
    </row>
    <row r="183" spans="1:14" hidden="1" x14ac:dyDescent="0.35">
      <c r="A183" s="243"/>
      <c r="B183" s="116"/>
      <c r="C183" s="116"/>
      <c r="D183" s="116"/>
      <c r="E183" s="116"/>
      <c r="F183" s="116"/>
      <c r="G183" s="116"/>
      <c r="H183" s="116"/>
      <c r="I183" s="116"/>
      <c r="J183" s="116"/>
      <c r="K183" s="116"/>
      <c r="L183" s="116"/>
      <c r="M183" s="116"/>
      <c r="N183" s="116"/>
    </row>
    <row r="184" spans="1:14" hidden="1" x14ac:dyDescent="0.35">
      <c r="A184" s="243"/>
      <c r="B184" s="116"/>
      <c r="C184" s="116"/>
      <c r="D184" s="116"/>
      <c r="E184" s="116"/>
      <c r="F184" s="116"/>
      <c r="G184" s="116"/>
      <c r="H184" s="116"/>
      <c r="I184" s="116"/>
      <c r="J184" s="116"/>
      <c r="K184" s="116"/>
      <c r="L184" s="116"/>
      <c r="M184" s="116"/>
      <c r="N184" s="116"/>
    </row>
    <row r="185" spans="1:14" hidden="1" x14ac:dyDescent="0.35">
      <c r="A185" s="243"/>
      <c r="B185" s="116"/>
      <c r="C185" s="116"/>
      <c r="D185" s="116"/>
      <c r="E185" s="116"/>
      <c r="F185" s="116"/>
      <c r="G185" s="116"/>
      <c r="H185" s="116"/>
      <c r="I185" s="116"/>
      <c r="J185" s="116"/>
      <c r="K185" s="116"/>
      <c r="L185" s="116"/>
      <c r="M185" s="116"/>
      <c r="N185" s="116"/>
    </row>
    <row r="186" spans="1:14" hidden="1" x14ac:dyDescent="0.35">
      <c r="A186" s="243"/>
      <c r="B186" s="116"/>
      <c r="C186" s="116"/>
      <c r="D186" s="116"/>
      <c r="E186" s="116"/>
      <c r="F186" s="116"/>
      <c r="G186" s="116"/>
      <c r="H186" s="116"/>
      <c r="I186" s="116"/>
      <c r="J186" s="116"/>
      <c r="K186" s="116"/>
      <c r="L186" s="116"/>
      <c r="M186" s="116"/>
      <c r="N186" s="116"/>
    </row>
    <row r="187" spans="1:14" hidden="1" x14ac:dyDescent="0.35">
      <c r="A187" s="243"/>
      <c r="B187" s="116"/>
      <c r="C187" s="116"/>
      <c r="D187" s="116"/>
      <c r="E187" s="116"/>
      <c r="F187" s="116"/>
      <c r="G187" s="116"/>
      <c r="H187" s="116"/>
      <c r="I187" s="116"/>
      <c r="J187" s="116"/>
      <c r="K187" s="116"/>
      <c r="L187" s="116"/>
      <c r="M187" s="116"/>
      <c r="N187" s="116"/>
    </row>
    <row r="188" spans="1:14" hidden="1" x14ac:dyDescent="0.35">
      <c r="A188" s="243"/>
      <c r="B188" s="116"/>
      <c r="C188" s="116"/>
      <c r="D188" s="116"/>
      <c r="E188" s="116"/>
      <c r="F188" s="116"/>
      <c r="G188" s="116"/>
      <c r="H188" s="116"/>
      <c r="I188" s="116"/>
      <c r="J188" s="116"/>
      <c r="K188" s="116"/>
      <c r="L188" s="116"/>
      <c r="M188" s="116"/>
      <c r="N188" s="116"/>
    </row>
    <row r="189" spans="1:14" hidden="1" x14ac:dyDescent="0.35">
      <c r="A189" s="243"/>
      <c r="B189" s="116"/>
      <c r="C189" s="116"/>
      <c r="D189" s="116"/>
      <c r="E189" s="116"/>
      <c r="F189" s="116"/>
      <c r="G189" s="116"/>
      <c r="H189" s="116"/>
      <c r="I189" s="116"/>
      <c r="J189" s="116"/>
      <c r="K189" s="116"/>
      <c r="L189" s="116"/>
      <c r="M189" s="116"/>
      <c r="N189" s="116"/>
    </row>
    <row r="190" spans="1:14" hidden="1" x14ac:dyDescent="0.35">
      <c r="A190" s="243"/>
      <c r="B190" s="116"/>
      <c r="C190" s="116"/>
      <c r="D190" s="116"/>
      <c r="E190" s="116"/>
      <c r="F190" s="116"/>
      <c r="G190" s="116"/>
      <c r="H190" s="116"/>
      <c r="I190" s="116"/>
      <c r="J190" s="116"/>
      <c r="K190" s="116"/>
      <c r="L190" s="116"/>
      <c r="M190" s="116"/>
      <c r="N190" s="116"/>
    </row>
    <row r="191" spans="1:14" hidden="1" x14ac:dyDescent="0.35">
      <c r="A191" s="243"/>
      <c r="B191" s="116"/>
      <c r="C191" s="116"/>
      <c r="D191" s="116"/>
      <c r="E191" s="116"/>
      <c r="F191" s="116"/>
      <c r="G191" s="116"/>
      <c r="H191" s="116"/>
      <c r="I191" s="116"/>
      <c r="J191" s="116"/>
      <c r="K191" s="116"/>
      <c r="L191" s="116"/>
      <c r="M191" s="116"/>
      <c r="N191" s="116"/>
    </row>
    <row r="192" spans="1:14" hidden="1" x14ac:dyDescent="0.35">
      <c r="A192" s="243"/>
      <c r="B192" s="116"/>
      <c r="C192" s="116"/>
      <c r="D192" s="116"/>
      <c r="E192" s="116"/>
      <c r="F192" s="116"/>
      <c r="G192" s="116"/>
      <c r="H192" s="116"/>
      <c r="I192" s="116"/>
      <c r="J192" s="116"/>
      <c r="K192" s="116"/>
      <c r="L192" s="116"/>
      <c r="M192" s="116"/>
      <c r="N192" s="116"/>
    </row>
    <row r="193" spans="1:14" hidden="1" x14ac:dyDescent="0.35">
      <c r="A193" s="243"/>
      <c r="B193" s="116"/>
      <c r="C193" s="116"/>
      <c r="D193" s="116"/>
      <c r="E193" s="116"/>
      <c r="F193" s="116"/>
      <c r="G193" s="116"/>
      <c r="H193" s="116"/>
      <c r="I193" s="116"/>
      <c r="J193" s="116"/>
      <c r="K193" s="116"/>
      <c r="L193" s="116"/>
      <c r="M193" s="116"/>
      <c r="N193" s="116"/>
    </row>
    <row r="194" spans="1:14" hidden="1" x14ac:dyDescent="0.35">
      <c r="A194" s="243"/>
      <c r="B194" s="116"/>
      <c r="C194" s="116"/>
      <c r="D194" s="116"/>
      <c r="E194" s="116"/>
      <c r="F194" s="116"/>
      <c r="G194" s="116"/>
      <c r="H194" s="116"/>
      <c r="I194" s="116"/>
      <c r="J194" s="116"/>
      <c r="K194" s="116"/>
      <c r="L194" s="116"/>
      <c r="M194" s="116"/>
      <c r="N194" s="116"/>
    </row>
    <row r="195" spans="1:14" hidden="1" x14ac:dyDescent="0.35">
      <c r="A195" s="243"/>
      <c r="B195" s="116"/>
      <c r="C195" s="116"/>
      <c r="D195" s="116"/>
      <c r="E195" s="116"/>
      <c r="F195" s="116"/>
      <c r="G195" s="116"/>
      <c r="H195" s="116"/>
      <c r="I195" s="116"/>
      <c r="J195" s="116"/>
      <c r="K195" s="116"/>
      <c r="L195" s="116"/>
      <c r="M195" s="116"/>
      <c r="N195" s="116"/>
    </row>
    <row r="196" spans="1:14" hidden="1" x14ac:dyDescent="0.35">
      <c r="A196" s="243"/>
      <c r="B196" s="116"/>
      <c r="C196" s="116"/>
      <c r="D196" s="116"/>
      <c r="E196" s="116"/>
      <c r="F196" s="116"/>
      <c r="G196" s="116"/>
      <c r="H196" s="116"/>
      <c r="I196" s="116"/>
      <c r="J196" s="116"/>
      <c r="K196" s="116"/>
      <c r="L196" s="116"/>
      <c r="M196" s="116"/>
      <c r="N196" s="116"/>
    </row>
    <row r="197" spans="1:14" hidden="1" x14ac:dyDescent="0.35">
      <c r="A197" s="243"/>
      <c r="B197" s="116"/>
      <c r="C197" s="116"/>
      <c r="D197" s="116"/>
      <c r="E197" s="116"/>
      <c r="F197" s="116"/>
      <c r="G197" s="116"/>
      <c r="H197" s="116"/>
      <c r="I197" s="116"/>
      <c r="J197" s="116"/>
      <c r="K197" s="116"/>
      <c r="L197" s="116"/>
      <c r="M197" s="116"/>
      <c r="N197" s="116"/>
    </row>
    <row r="198" spans="1:14" hidden="1" x14ac:dyDescent="0.35">
      <c r="A198" s="243"/>
      <c r="B198" s="116"/>
      <c r="C198" s="116"/>
      <c r="D198" s="116"/>
      <c r="E198" s="116"/>
      <c r="F198" s="116"/>
      <c r="G198" s="116"/>
      <c r="H198" s="116"/>
      <c r="I198" s="116"/>
      <c r="J198" s="116"/>
      <c r="K198" s="116"/>
      <c r="L198" s="116"/>
      <c r="M198" s="116"/>
      <c r="N198" s="116"/>
    </row>
    <row r="199" spans="1:14" hidden="1" x14ac:dyDescent="0.35">
      <c r="A199" s="243"/>
      <c r="B199" s="116"/>
      <c r="C199" s="116"/>
      <c r="D199" s="116"/>
      <c r="E199" s="116"/>
      <c r="F199" s="116"/>
      <c r="G199" s="116"/>
      <c r="H199" s="116"/>
      <c r="I199" s="116"/>
      <c r="J199" s="116"/>
      <c r="K199" s="116"/>
      <c r="L199" s="116"/>
      <c r="M199" s="116"/>
      <c r="N199" s="116"/>
    </row>
    <row r="200" spans="1:14" hidden="1" x14ac:dyDescent="0.35">
      <c r="A200" s="243"/>
      <c r="B200" s="116"/>
      <c r="C200" s="116"/>
      <c r="D200" s="116"/>
      <c r="E200" s="116"/>
      <c r="F200" s="116"/>
      <c r="G200" s="116"/>
      <c r="H200" s="116"/>
      <c r="I200" s="116"/>
      <c r="J200" s="116"/>
      <c r="K200" s="116"/>
      <c r="L200" s="116"/>
      <c r="M200" s="116"/>
      <c r="N200" s="116"/>
    </row>
    <row r="201" spans="1:14" hidden="1" x14ac:dyDescent="0.35">
      <c r="A201" s="243"/>
      <c r="B201" s="116"/>
      <c r="C201" s="116"/>
      <c r="D201" s="116"/>
      <c r="E201" s="116"/>
      <c r="F201" s="116"/>
      <c r="G201" s="116"/>
      <c r="H201" s="116"/>
      <c r="I201" s="116"/>
      <c r="J201" s="116"/>
      <c r="K201" s="116"/>
      <c r="L201" s="116"/>
      <c r="M201" s="116"/>
      <c r="N201" s="116"/>
    </row>
    <row r="202" spans="1:14" hidden="1" x14ac:dyDescent="0.35">
      <c r="A202" s="243"/>
      <c r="B202" s="116"/>
      <c r="C202" s="116"/>
      <c r="D202" s="116"/>
      <c r="E202" s="116"/>
      <c r="F202" s="116"/>
      <c r="G202" s="116"/>
      <c r="H202" s="116"/>
      <c r="I202" s="116"/>
      <c r="J202" s="116"/>
      <c r="K202" s="116"/>
      <c r="L202" s="116"/>
      <c r="M202" s="116"/>
      <c r="N202" s="116"/>
    </row>
    <row r="203" spans="1:14" hidden="1" x14ac:dyDescent="0.35">
      <c r="A203" s="243"/>
      <c r="B203" s="116"/>
      <c r="C203" s="116"/>
      <c r="D203" s="116"/>
      <c r="E203" s="116"/>
      <c r="F203" s="116"/>
      <c r="G203" s="116"/>
      <c r="H203" s="116"/>
      <c r="I203" s="116"/>
      <c r="J203" s="116"/>
      <c r="K203" s="116"/>
      <c r="L203" s="116"/>
      <c r="M203" s="116"/>
      <c r="N203" s="116"/>
    </row>
    <row r="204" spans="1:14" hidden="1" x14ac:dyDescent="0.35">
      <c r="A204" s="243"/>
      <c r="B204" s="116"/>
      <c r="C204" s="116"/>
      <c r="D204" s="116"/>
      <c r="E204" s="116"/>
      <c r="F204" s="116"/>
      <c r="G204" s="116"/>
      <c r="H204" s="116"/>
      <c r="I204" s="116"/>
      <c r="J204" s="116"/>
      <c r="K204" s="116"/>
      <c r="L204" s="116"/>
      <c r="M204" s="116"/>
      <c r="N204" s="116"/>
    </row>
    <row r="205" spans="1:14" hidden="1" x14ac:dyDescent="0.35">
      <c r="A205" s="243"/>
      <c r="B205" s="116"/>
      <c r="C205" s="116"/>
      <c r="D205" s="116"/>
      <c r="E205" s="116"/>
      <c r="F205" s="116"/>
      <c r="G205" s="116"/>
      <c r="H205" s="116"/>
      <c r="I205" s="116"/>
      <c r="J205" s="116"/>
      <c r="K205" s="116"/>
      <c r="L205" s="116"/>
      <c r="M205" s="116"/>
      <c r="N205" s="116"/>
    </row>
    <row r="206" spans="1:14" hidden="1" x14ac:dyDescent="0.35">
      <c r="A206" s="243"/>
      <c r="B206" s="116"/>
      <c r="C206" s="116"/>
      <c r="D206" s="116"/>
      <c r="E206" s="116"/>
      <c r="F206" s="116"/>
      <c r="G206" s="116"/>
      <c r="H206" s="116"/>
      <c r="I206" s="116"/>
      <c r="J206" s="116"/>
      <c r="K206" s="116"/>
      <c r="L206" s="116"/>
      <c r="M206" s="116"/>
      <c r="N206" s="116"/>
    </row>
    <row r="207" spans="1:14" hidden="1" x14ac:dyDescent="0.35">
      <c r="A207" s="243"/>
      <c r="B207" s="116"/>
      <c r="C207" s="116"/>
      <c r="D207" s="116"/>
      <c r="E207" s="116"/>
      <c r="F207" s="116"/>
      <c r="G207" s="116"/>
      <c r="H207" s="116"/>
      <c r="I207" s="116"/>
      <c r="J207" s="116"/>
      <c r="K207" s="116"/>
      <c r="L207" s="116"/>
      <c r="M207" s="116"/>
      <c r="N207" s="116"/>
    </row>
    <row r="208" spans="1:14" hidden="1" x14ac:dyDescent="0.35">
      <c r="A208" s="243"/>
      <c r="B208" s="116"/>
      <c r="C208" s="116"/>
      <c r="D208" s="116"/>
      <c r="E208" s="116"/>
      <c r="F208" s="116"/>
      <c r="G208" s="116"/>
      <c r="H208" s="116"/>
      <c r="I208" s="116"/>
      <c r="J208" s="116"/>
      <c r="K208" s="116"/>
      <c r="L208" s="116"/>
      <c r="M208" s="116"/>
      <c r="N208" s="116"/>
    </row>
    <row r="209" spans="1:14" hidden="1" x14ac:dyDescent="0.35">
      <c r="A209" s="243"/>
      <c r="B209" s="116"/>
      <c r="C209" s="116"/>
      <c r="D209" s="116"/>
      <c r="E209" s="116"/>
      <c r="F209" s="116"/>
      <c r="G209" s="116"/>
      <c r="H209" s="116"/>
      <c r="I209" s="116"/>
      <c r="J209" s="116"/>
      <c r="K209" s="116"/>
      <c r="L209" s="116"/>
      <c r="M209" s="116"/>
      <c r="N209" s="116"/>
    </row>
    <row r="210" spans="1:14" hidden="1" x14ac:dyDescent="0.35">
      <c r="A210" s="243"/>
      <c r="B210" s="116"/>
      <c r="C210" s="116"/>
      <c r="D210" s="116"/>
      <c r="E210" s="116"/>
      <c r="F210" s="116"/>
      <c r="G210" s="116"/>
      <c r="H210" s="116"/>
      <c r="I210" s="116"/>
      <c r="J210" s="116"/>
      <c r="K210" s="116"/>
      <c r="L210" s="116"/>
      <c r="M210" s="116"/>
      <c r="N210" s="116"/>
    </row>
    <row r="211" spans="1:14" hidden="1" x14ac:dyDescent="0.35">
      <c r="A211" s="243"/>
      <c r="B211" s="116"/>
      <c r="C211" s="116"/>
      <c r="D211" s="116"/>
      <c r="E211" s="116"/>
      <c r="F211" s="116"/>
      <c r="G211" s="116"/>
      <c r="H211" s="116"/>
      <c r="I211" s="116"/>
      <c r="J211" s="116"/>
      <c r="K211" s="116"/>
      <c r="L211" s="116"/>
      <c r="M211" s="116"/>
      <c r="N211" s="116"/>
    </row>
    <row r="212" spans="1:14" hidden="1" x14ac:dyDescent="0.35">
      <c r="A212" s="243"/>
      <c r="B212" s="116"/>
      <c r="C212" s="116"/>
      <c r="D212" s="116"/>
      <c r="E212" s="116"/>
      <c r="F212" s="116"/>
      <c r="G212" s="116"/>
      <c r="H212" s="116"/>
      <c r="I212" s="116"/>
      <c r="J212" s="116"/>
      <c r="K212" s="116"/>
      <c r="L212" s="116"/>
      <c r="M212" s="116"/>
      <c r="N212" s="116"/>
    </row>
    <row r="213" spans="1:14" hidden="1" x14ac:dyDescent="0.35">
      <c r="A213" s="243"/>
      <c r="B213" s="116"/>
      <c r="C213" s="116"/>
      <c r="D213" s="116"/>
      <c r="E213" s="116"/>
      <c r="F213" s="116"/>
      <c r="G213" s="116"/>
      <c r="H213" s="116"/>
      <c r="I213" s="116"/>
      <c r="J213" s="116"/>
      <c r="K213" s="116"/>
      <c r="L213" s="116"/>
      <c r="M213" s="116"/>
      <c r="N213" s="116"/>
    </row>
  </sheetData>
  <sheetProtection algorithmName="SHA-512" hashValue="iLe4U27iO/I+bTr07XDzpJOpm+/bidque3Yb+J03EhOP/2RJPfK7t0f8ejRYbKpQoNKw00ELr5c2p0x+HbBKhw==" saltValue="0AiUoJifc74g8LVqQGBSgw==" spinCount="100000" sheet="1" formatColumns="0" formatRows="0" insertRows="0"/>
  <protectedRanges>
    <protectedRange sqref="F8:F30" name="Range1"/>
  </protectedRanges>
  <mergeCells count="33">
    <mergeCell ref="C15:D15"/>
    <mergeCell ref="C12:D12"/>
    <mergeCell ref="C14:D14"/>
    <mergeCell ref="B35:N35"/>
    <mergeCell ref="C18:D18"/>
    <mergeCell ref="C19:D19"/>
    <mergeCell ref="C27:D27"/>
    <mergeCell ref="C20:D20"/>
    <mergeCell ref="C24:D24"/>
    <mergeCell ref="C23:D23"/>
    <mergeCell ref="C21:D21"/>
    <mergeCell ref="C30:D30"/>
    <mergeCell ref="C25:D25"/>
    <mergeCell ref="C29:D29"/>
    <mergeCell ref="C28:D28"/>
    <mergeCell ref="C26:D26"/>
    <mergeCell ref="C22:D22"/>
    <mergeCell ref="B2:O2"/>
    <mergeCell ref="C8:D8"/>
    <mergeCell ref="C16:D16"/>
    <mergeCell ref="C17:D17"/>
    <mergeCell ref="B3:O3"/>
    <mergeCell ref="B5:B7"/>
    <mergeCell ref="O5:O7"/>
    <mergeCell ref="C5:D7"/>
    <mergeCell ref="E5:L5"/>
    <mergeCell ref="E6:E7"/>
    <mergeCell ref="C9:D9"/>
    <mergeCell ref="C10:D10"/>
    <mergeCell ref="C11:D11"/>
    <mergeCell ref="M5:M7"/>
    <mergeCell ref="N5:N7"/>
    <mergeCell ref="C13:D13"/>
  </mergeCells>
  <printOptions horizontalCentered="1"/>
  <pageMargins left="0.25" right="0.25" top="0.75" bottom="0.75" header="0.3" footer="0.3"/>
  <pageSetup scale="65" fitToHeight="0" orientation="landscape" r:id="rId1"/>
  <headerFooter>
    <oddFooter>&amp;C&amp;"-,Italic"&amp;A</oddFooter>
  </headerFooter>
  <ignoredErrors>
    <ignoredError sqref="D8 G11:G30" unlockedFormula="1"/>
    <ignoredError sqref="I8:I30" formula="1"/>
    <ignoredError sqref="J8:M30" formula="1"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M46"/>
  <sheetViews>
    <sheetView topLeftCell="D1" zoomScaleNormal="100" workbookViewId="0">
      <selection activeCell="L32" sqref="L32"/>
    </sheetView>
  </sheetViews>
  <sheetFormatPr defaultColWidth="0" defaultRowHeight="107.15" customHeight="1" zeroHeight="1" x14ac:dyDescent="0.35"/>
  <cols>
    <col min="1" max="1" width="2.81640625" style="243" customWidth="1"/>
    <col min="2" max="3" width="25.81640625" style="116" customWidth="1"/>
    <col min="4" max="4" width="11.81640625" style="116" customWidth="1"/>
    <col min="5" max="5" width="9.81640625" style="116" customWidth="1"/>
    <col min="6" max="7" width="10.81640625" style="116" customWidth="1"/>
    <col min="8" max="8" width="14.54296875" style="116" customWidth="1"/>
    <col min="9" max="9" width="8.81640625" style="116" customWidth="1"/>
    <col min="10" max="11" width="15.54296875" style="116" customWidth="1"/>
    <col min="12" max="12" width="15.54296875" style="329" customWidth="1"/>
    <col min="13" max="13" width="1.81640625" style="243" customWidth="1"/>
    <col min="14" max="16384" width="5.81640625" style="116" hidden="1"/>
  </cols>
  <sheetData>
    <row r="1" spans="2:13" s="242" customFormat="1" ht="14" x14ac:dyDescent="0.3">
      <c r="B1" s="242" t="str">
        <f>'Fringe Benefits'!B1</f>
        <v xml:space="preserve">Implementing Agency Name: </v>
      </c>
      <c r="K1" s="242" t="str">
        <f>'Fringe Benefits'!N1</f>
        <v xml:space="preserve">Grant #: </v>
      </c>
      <c r="L1" s="228"/>
    </row>
    <row r="2" spans="2:13" s="243" customFormat="1" ht="24" customHeight="1" x14ac:dyDescent="0.35">
      <c r="B2" s="893" t="s">
        <v>150</v>
      </c>
      <c r="C2" s="893"/>
      <c r="D2" s="893"/>
      <c r="E2" s="893"/>
      <c r="F2" s="893"/>
      <c r="G2" s="893"/>
      <c r="H2" s="893"/>
      <c r="I2" s="893"/>
      <c r="J2" s="893"/>
      <c r="K2" s="893"/>
      <c r="L2" s="893"/>
    </row>
    <row r="3" spans="2:13" s="243" customFormat="1" ht="120.75" customHeight="1" x14ac:dyDescent="0.35">
      <c r="B3" s="866" t="s">
        <v>290</v>
      </c>
      <c r="C3" s="866"/>
      <c r="D3" s="866"/>
      <c r="E3" s="866"/>
      <c r="F3" s="866"/>
      <c r="G3" s="866"/>
      <c r="H3" s="866"/>
      <c r="I3" s="866"/>
      <c r="J3" s="866"/>
      <c r="K3" s="866"/>
      <c r="L3" s="866"/>
      <c r="M3" s="313"/>
    </row>
    <row r="4" spans="2:13" s="243" customFormat="1" ht="14.5" x14ac:dyDescent="0.35">
      <c r="C4" s="313"/>
      <c r="D4" s="313"/>
      <c r="E4" s="313"/>
      <c r="F4" s="313"/>
      <c r="G4" s="313"/>
      <c r="H4" s="313"/>
      <c r="I4" s="313"/>
      <c r="J4" s="313"/>
      <c r="K4" s="313"/>
      <c r="L4" s="321"/>
      <c r="M4" s="313"/>
    </row>
    <row r="5" spans="2:13" s="243" customFormat="1" ht="15" customHeight="1" x14ac:dyDescent="0.35">
      <c r="B5" s="895" t="s">
        <v>207</v>
      </c>
      <c r="C5" s="899" t="s">
        <v>42</v>
      </c>
      <c r="D5" s="903" t="s">
        <v>30</v>
      </c>
      <c r="E5" s="903"/>
      <c r="F5" s="903"/>
      <c r="G5" s="903"/>
      <c r="H5" s="903"/>
      <c r="I5" s="904"/>
      <c r="J5" s="895" t="s">
        <v>186</v>
      </c>
      <c r="K5" s="897" t="s">
        <v>187</v>
      </c>
      <c r="L5" s="901" t="s">
        <v>175</v>
      </c>
      <c r="M5" s="313"/>
    </row>
    <row r="6" spans="2:13" s="243" customFormat="1" ht="14.5" x14ac:dyDescent="0.35">
      <c r="B6" s="896"/>
      <c r="C6" s="900"/>
      <c r="D6" s="322" t="s">
        <v>43</v>
      </c>
      <c r="E6" s="322" t="s">
        <v>44</v>
      </c>
      <c r="F6" s="322" t="s">
        <v>48</v>
      </c>
      <c r="G6" s="322" t="s">
        <v>51</v>
      </c>
      <c r="H6" s="322" t="s">
        <v>177</v>
      </c>
      <c r="I6" s="323" t="s">
        <v>47</v>
      </c>
      <c r="J6" s="896"/>
      <c r="K6" s="898"/>
      <c r="L6" s="902"/>
      <c r="M6" s="313"/>
    </row>
    <row r="7" spans="2:13" ht="14.5" x14ac:dyDescent="0.35">
      <c r="B7" s="585"/>
      <c r="C7" s="586"/>
      <c r="D7" s="587"/>
      <c r="E7" s="588"/>
      <c r="F7" s="589"/>
      <c r="G7" s="587"/>
      <c r="H7" s="587"/>
      <c r="I7" s="590"/>
      <c r="J7" s="591">
        <f>L7-K7</f>
        <v>0</v>
      </c>
      <c r="K7" s="592">
        <v>0</v>
      </c>
      <c r="L7" s="593">
        <f>ROUND(E7*F7*H7*I7,0)</f>
        <v>0</v>
      </c>
      <c r="M7" s="313"/>
    </row>
    <row r="8" spans="2:13" ht="14.5" x14ac:dyDescent="0.35">
      <c r="B8" s="594"/>
      <c r="C8" s="595"/>
      <c r="D8" s="587"/>
      <c r="E8" s="596"/>
      <c r="F8" s="587"/>
      <c r="G8" s="587"/>
      <c r="H8" s="587"/>
      <c r="I8" s="590"/>
      <c r="J8" s="591">
        <f t="shared" ref="J8:J30" si="0">L8-K8</f>
        <v>0</v>
      </c>
      <c r="K8" s="592">
        <v>0</v>
      </c>
      <c r="L8" s="593">
        <f t="shared" ref="L8:L30" si="1">ROUND(E8*F8*H8*I8,0)</f>
        <v>0</v>
      </c>
      <c r="M8" s="324"/>
    </row>
    <row r="9" spans="2:13" ht="14.5" x14ac:dyDescent="0.35">
      <c r="B9" s="594"/>
      <c r="C9" s="595"/>
      <c r="D9" s="587"/>
      <c r="E9" s="596"/>
      <c r="F9" s="587"/>
      <c r="G9" s="587"/>
      <c r="H9" s="587"/>
      <c r="I9" s="590"/>
      <c r="J9" s="591">
        <f t="shared" si="0"/>
        <v>0</v>
      </c>
      <c r="K9" s="592">
        <v>0</v>
      </c>
      <c r="L9" s="593">
        <f t="shared" si="1"/>
        <v>0</v>
      </c>
      <c r="M9" s="324"/>
    </row>
    <row r="10" spans="2:13" ht="14.5" x14ac:dyDescent="0.35">
      <c r="B10" s="594"/>
      <c r="C10" s="595"/>
      <c r="D10" s="587"/>
      <c r="E10" s="596"/>
      <c r="F10" s="587"/>
      <c r="G10" s="587"/>
      <c r="H10" s="587"/>
      <c r="I10" s="590"/>
      <c r="J10" s="591">
        <f t="shared" si="0"/>
        <v>0</v>
      </c>
      <c r="K10" s="592">
        <v>0</v>
      </c>
      <c r="L10" s="593">
        <f t="shared" si="1"/>
        <v>0</v>
      </c>
      <c r="M10" s="324"/>
    </row>
    <row r="11" spans="2:13" ht="14.5" x14ac:dyDescent="0.35">
      <c r="B11" s="594"/>
      <c r="C11" s="595"/>
      <c r="D11" s="587"/>
      <c r="E11" s="596"/>
      <c r="F11" s="587"/>
      <c r="G11" s="587"/>
      <c r="H11" s="587"/>
      <c r="I11" s="590"/>
      <c r="J11" s="591">
        <f t="shared" si="0"/>
        <v>0</v>
      </c>
      <c r="K11" s="592">
        <v>0</v>
      </c>
      <c r="L11" s="593">
        <f t="shared" si="1"/>
        <v>0</v>
      </c>
    </row>
    <row r="12" spans="2:13" ht="14.5" x14ac:dyDescent="0.35">
      <c r="B12" s="594"/>
      <c r="C12" s="595"/>
      <c r="D12" s="597"/>
      <c r="E12" s="598"/>
      <c r="F12" s="586"/>
      <c r="G12" s="586"/>
      <c r="H12" s="586"/>
      <c r="I12" s="599"/>
      <c r="J12" s="591">
        <f t="shared" si="0"/>
        <v>0</v>
      </c>
      <c r="K12" s="592">
        <v>0</v>
      </c>
      <c r="L12" s="593">
        <f t="shared" si="1"/>
        <v>0</v>
      </c>
    </row>
    <row r="13" spans="2:13" ht="14.5" x14ac:dyDescent="0.35">
      <c r="B13" s="585"/>
      <c r="C13" s="586"/>
      <c r="D13" s="587"/>
      <c r="E13" s="596"/>
      <c r="F13" s="587"/>
      <c r="G13" s="587"/>
      <c r="H13" s="587"/>
      <c r="I13" s="590"/>
      <c r="J13" s="591">
        <f t="shared" si="0"/>
        <v>0</v>
      </c>
      <c r="K13" s="592">
        <v>0</v>
      </c>
      <c r="L13" s="593">
        <f t="shared" si="1"/>
        <v>0</v>
      </c>
    </row>
    <row r="14" spans="2:13" ht="14.5" x14ac:dyDescent="0.35">
      <c r="B14" s="594"/>
      <c r="C14" s="595"/>
      <c r="D14" s="587"/>
      <c r="E14" s="596"/>
      <c r="F14" s="587"/>
      <c r="G14" s="587"/>
      <c r="H14" s="587"/>
      <c r="I14" s="590"/>
      <c r="J14" s="591">
        <f t="shared" si="0"/>
        <v>0</v>
      </c>
      <c r="K14" s="592">
        <v>0</v>
      </c>
      <c r="L14" s="593">
        <f t="shared" si="1"/>
        <v>0</v>
      </c>
    </row>
    <row r="15" spans="2:13" ht="14.5" x14ac:dyDescent="0.35">
      <c r="B15" s="594"/>
      <c r="C15" s="595"/>
      <c r="D15" s="587"/>
      <c r="E15" s="596"/>
      <c r="F15" s="587"/>
      <c r="G15" s="587"/>
      <c r="H15" s="587"/>
      <c r="I15" s="590"/>
      <c r="J15" s="591">
        <f t="shared" si="0"/>
        <v>0</v>
      </c>
      <c r="K15" s="592">
        <v>0</v>
      </c>
      <c r="L15" s="593">
        <f t="shared" ref="L15:L21" si="2">ROUND(E15*F15*H15*I15,0)</f>
        <v>0</v>
      </c>
      <c r="M15" s="324"/>
    </row>
    <row r="16" spans="2:13" ht="14.5" x14ac:dyDescent="0.35">
      <c r="B16" s="594"/>
      <c r="C16" s="595"/>
      <c r="D16" s="587"/>
      <c r="E16" s="596"/>
      <c r="F16" s="587"/>
      <c r="G16" s="587"/>
      <c r="H16" s="587"/>
      <c r="I16" s="590"/>
      <c r="J16" s="591">
        <f t="shared" si="0"/>
        <v>0</v>
      </c>
      <c r="K16" s="592">
        <v>0</v>
      </c>
      <c r="L16" s="593">
        <f t="shared" si="2"/>
        <v>0</v>
      </c>
      <c r="M16" s="324"/>
    </row>
    <row r="17" spans="2:13" ht="14.5" x14ac:dyDescent="0.35">
      <c r="B17" s="594"/>
      <c r="C17" s="595"/>
      <c r="D17" s="587"/>
      <c r="E17" s="596"/>
      <c r="F17" s="587"/>
      <c r="G17" s="587"/>
      <c r="H17" s="587"/>
      <c r="I17" s="590"/>
      <c r="J17" s="591">
        <f t="shared" si="0"/>
        <v>0</v>
      </c>
      <c r="K17" s="592">
        <v>0</v>
      </c>
      <c r="L17" s="593">
        <f t="shared" si="2"/>
        <v>0</v>
      </c>
      <c r="M17" s="324"/>
    </row>
    <row r="18" spans="2:13" ht="14.5" x14ac:dyDescent="0.35">
      <c r="B18" s="594"/>
      <c r="C18" s="595"/>
      <c r="D18" s="587"/>
      <c r="E18" s="596"/>
      <c r="F18" s="587"/>
      <c r="G18" s="587"/>
      <c r="H18" s="587"/>
      <c r="I18" s="590"/>
      <c r="J18" s="591">
        <f t="shared" si="0"/>
        <v>0</v>
      </c>
      <c r="K18" s="592">
        <v>0</v>
      </c>
      <c r="L18" s="593">
        <f t="shared" si="2"/>
        <v>0</v>
      </c>
    </row>
    <row r="19" spans="2:13" ht="14.5" x14ac:dyDescent="0.35">
      <c r="B19" s="594"/>
      <c r="C19" s="595"/>
      <c r="D19" s="597"/>
      <c r="E19" s="598"/>
      <c r="F19" s="586"/>
      <c r="G19" s="586"/>
      <c r="H19" s="586"/>
      <c r="I19" s="599"/>
      <c r="J19" s="591">
        <f t="shared" si="0"/>
        <v>0</v>
      </c>
      <c r="K19" s="592">
        <v>0</v>
      </c>
      <c r="L19" s="593">
        <f t="shared" si="2"/>
        <v>0</v>
      </c>
    </row>
    <row r="20" spans="2:13" ht="14.5" hidden="1" x14ac:dyDescent="0.35">
      <c r="B20" s="585"/>
      <c r="C20" s="586"/>
      <c r="D20" s="587"/>
      <c r="E20" s="596"/>
      <c r="F20" s="587"/>
      <c r="G20" s="587"/>
      <c r="H20" s="587"/>
      <c r="I20" s="590"/>
      <c r="J20" s="591">
        <f t="shared" si="0"/>
        <v>0</v>
      </c>
      <c r="K20" s="592">
        <v>0</v>
      </c>
      <c r="L20" s="593">
        <f t="shared" si="2"/>
        <v>0</v>
      </c>
    </row>
    <row r="21" spans="2:13" ht="14.5" hidden="1" x14ac:dyDescent="0.35">
      <c r="B21" s="594"/>
      <c r="C21" s="595"/>
      <c r="D21" s="587"/>
      <c r="E21" s="596"/>
      <c r="F21" s="587"/>
      <c r="G21" s="587"/>
      <c r="H21" s="587"/>
      <c r="I21" s="590"/>
      <c r="J21" s="591">
        <f t="shared" si="0"/>
        <v>0</v>
      </c>
      <c r="K21" s="592">
        <v>0</v>
      </c>
      <c r="L21" s="593">
        <f t="shared" si="2"/>
        <v>0</v>
      </c>
    </row>
    <row r="22" spans="2:13" ht="14.5" hidden="1" x14ac:dyDescent="0.35">
      <c r="B22" s="594"/>
      <c r="C22" s="595"/>
      <c r="D22" s="587"/>
      <c r="E22" s="596"/>
      <c r="F22" s="587"/>
      <c r="G22" s="587"/>
      <c r="H22" s="587"/>
      <c r="I22" s="590"/>
      <c r="J22" s="591">
        <f t="shared" si="0"/>
        <v>0</v>
      </c>
      <c r="K22" s="592">
        <v>0</v>
      </c>
      <c r="L22" s="593">
        <f t="shared" si="1"/>
        <v>0</v>
      </c>
      <c r="M22" s="324"/>
    </row>
    <row r="23" spans="2:13" ht="14.5" hidden="1" x14ac:dyDescent="0.35">
      <c r="B23" s="594"/>
      <c r="C23" s="595"/>
      <c r="D23" s="587"/>
      <c r="E23" s="596"/>
      <c r="F23" s="587"/>
      <c r="G23" s="587"/>
      <c r="H23" s="587"/>
      <c r="I23" s="590"/>
      <c r="J23" s="591">
        <f t="shared" si="0"/>
        <v>0</v>
      </c>
      <c r="K23" s="592">
        <v>0</v>
      </c>
      <c r="L23" s="593">
        <f t="shared" si="1"/>
        <v>0</v>
      </c>
      <c r="M23" s="324"/>
    </row>
    <row r="24" spans="2:13" ht="14.5" hidden="1" x14ac:dyDescent="0.35">
      <c r="B24" s="594"/>
      <c r="C24" s="595"/>
      <c r="D24" s="587"/>
      <c r="E24" s="596"/>
      <c r="F24" s="587"/>
      <c r="G24" s="587"/>
      <c r="H24" s="587"/>
      <c r="I24" s="590"/>
      <c r="J24" s="591">
        <f t="shared" si="0"/>
        <v>0</v>
      </c>
      <c r="K24" s="592">
        <v>0</v>
      </c>
      <c r="L24" s="593">
        <f t="shared" si="1"/>
        <v>0</v>
      </c>
      <c r="M24" s="324"/>
    </row>
    <row r="25" spans="2:13" ht="14.5" hidden="1" x14ac:dyDescent="0.35">
      <c r="B25" s="594"/>
      <c r="C25" s="595"/>
      <c r="D25" s="587"/>
      <c r="E25" s="596"/>
      <c r="F25" s="587"/>
      <c r="G25" s="587"/>
      <c r="H25" s="587"/>
      <c r="I25" s="590"/>
      <c r="J25" s="591">
        <f t="shared" si="0"/>
        <v>0</v>
      </c>
      <c r="K25" s="592">
        <v>0</v>
      </c>
      <c r="L25" s="593">
        <f t="shared" si="1"/>
        <v>0</v>
      </c>
    </row>
    <row r="26" spans="2:13" ht="14.5" hidden="1" x14ac:dyDescent="0.35">
      <c r="B26" s="594"/>
      <c r="C26" s="595"/>
      <c r="D26" s="597"/>
      <c r="E26" s="598"/>
      <c r="F26" s="586"/>
      <c r="G26" s="586"/>
      <c r="H26" s="586"/>
      <c r="I26" s="599"/>
      <c r="J26" s="591">
        <f t="shared" si="0"/>
        <v>0</v>
      </c>
      <c r="K26" s="592">
        <v>0</v>
      </c>
      <c r="L26" s="593">
        <f t="shared" si="1"/>
        <v>0</v>
      </c>
    </row>
    <row r="27" spans="2:13" ht="14.5" hidden="1" x14ac:dyDescent="0.35">
      <c r="B27" s="585"/>
      <c r="C27" s="586"/>
      <c r="D27" s="587"/>
      <c r="E27" s="596"/>
      <c r="F27" s="587"/>
      <c r="G27" s="587"/>
      <c r="H27" s="587"/>
      <c r="I27" s="590"/>
      <c r="J27" s="591">
        <f t="shared" si="0"/>
        <v>0</v>
      </c>
      <c r="K27" s="592">
        <v>0</v>
      </c>
      <c r="L27" s="593">
        <f t="shared" si="1"/>
        <v>0</v>
      </c>
    </row>
    <row r="28" spans="2:13" ht="14.5" hidden="1" x14ac:dyDescent="0.35">
      <c r="B28" s="594"/>
      <c r="C28" s="595"/>
      <c r="D28" s="587"/>
      <c r="E28" s="596"/>
      <c r="F28" s="587"/>
      <c r="G28" s="587"/>
      <c r="H28" s="587"/>
      <c r="I28" s="590"/>
      <c r="J28" s="591">
        <f t="shared" si="0"/>
        <v>0</v>
      </c>
      <c r="K28" s="592">
        <v>0</v>
      </c>
      <c r="L28" s="593">
        <f t="shared" si="1"/>
        <v>0</v>
      </c>
    </row>
    <row r="29" spans="2:13" ht="14.5" hidden="1" x14ac:dyDescent="0.35">
      <c r="B29" s="600"/>
      <c r="C29" s="601"/>
      <c r="D29" s="602"/>
      <c r="E29" s="603"/>
      <c r="F29" s="602"/>
      <c r="G29" s="602"/>
      <c r="H29" s="602"/>
      <c r="I29" s="604"/>
      <c r="J29" s="591">
        <f t="shared" si="0"/>
        <v>0</v>
      </c>
      <c r="K29" s="592">
        <v>0</v>
      </c>
      <c r="L29" s="593">
        <f t="shared" si="1"/>
        <v>0</v>
      </c>
    </row>
    <row r="30" spans="2:13" ht="14.5" x14ac:dyDescent="0.35">
      <c r="B30" s="605"/>
      <c r="C30" s="606"/>
      <c r="D30" s="607"/>
      <c r="E30" s="608"/>
      <c r="F30" s="607"/>
      <c r="G30" s="607"/>
      <c r="H30" s="607"/>
      <c r="I30" s="609"/>
      <c r="J30" s="591">
        <f t="shared" si="0"/>
        <v>0</v>
      </c>
      <c r="K30" s="592">
        <v>0</v>
      </c>
      <c r="L30" s="610">
        <f t="shared" si="1"/>
        <v>0</v>
      </c>
    </row>
    <row r="31" spans="2:13" s="243" customFormat="1" ht="15" thickBot="1" x14ac:dyDescent="0.4">
      <c r="B31" s="311"/>
      <c r="C31" s="311"/>
      <c r="D31" s="311"/>
      <c r="E31" s="311"/>
      <c r="F31" s="311"/>
      <c r="G31" s="311"/>
      <c r="H31" s="311"/>
      <c r="I31" s="332" t="s">
        <v>176</v>
      </c>
      <c r="J31" s="485">
        <f>ROUND(SUM(J7:J30),0)</f>
        <v>0</v>
      </c>
      <c r="K31" s="485">
        <f>ROUND(SUM(K7:K30),0)</f>
        <v>0</v>
      </c>
      <c r="L31" s="485">
        <f>SUM(L7:L30)</f>
        <v>0</v>
      </c>
    </row>
    <row r="32" spans="2:13" s="243" customFormat="1" ht="15" thickTop="1" x14ac:dyDescent="0.35">
      <c r="B32" s="324"/>
      <c r="C32" s="324"/>
      <c r="D32" s="325"/>
      <c r="E32" s="326"/>
      <c r="F32" s="324"/>
      <c r="G32" s="324"/>
      <c r="H32" s="324"/>
      <c r="I32" s="324"/>
      <c r="J32" s="324"/>
      <c r="K32" s="324"/>
      <c r="L32" s="327"/>
    </row>
    <row r="33" spans="2:13" s="243" customFormat="1" ht="14.5" x14ac:dyDescent="0.35">
      <c r="B33" s="584" t="s">
        <v>259</v>
      </c>
      <c r="C33" s="584"/>
      <c r="D33" s="584"/>
      <c r="E33" s="584"/>
      <c r="F33" s="584"/>
      <c r="G33" s="584"/>
      <c r="H33" s="584"/>
      <c r="I33" s="584"/>
      <c r="J33" s="584"/>
      <c r="K33" s="584"/>
      <c r="L33" s="320"/>
      <c r="M33" s="328"/>
    </row>
    <row r="34" spans="2:13" ht="149.15" customHeight="1" x14ac:dyDescent="0.35">
      <c r="B34" s="894"/>
      <c r="C34" s="894"/>
      <c r="D34" s="894"/>
      <c r="E34" s="894"/>
      <c r="F34" s="894"/>
      <c r="G34" s="894"/>
      <c r="H34" s="894"/>
      <c r="I34" s="894"/>
      <c r="J34" s="894"/>
      <c r="K34" s="894"/>
      <c r="L34" s="116"/>
    </row>
    <row r="35" spans="2:13" s="243" customFormat="1" ht="13" customHeight="1" x14ac:dyDescent="0.35"/>
    <row r="36" spans="2:13" ht="107.15" hidden="1" customHeight="1" x14ac:dyDescent="0.35">
      <c r="L36" s="116"/>
    </row>
    <row r="37" spans="2:13" ht="107.15" hidden="1" customHeight="1" x14ac:dyDescent="0.35">
      <c r="L37" s="116"/>
    </row>
    <row r="38" spans="2:13" ht="107.15" hidden="1" customHeight="1" x14ac:dyDescent="0.35">
      <c r="L38" s="116"/>
    </row>
    <row r="39" spans="2:13" ht="107.15" hidden="1" customHeight="1" x14ac:dyDescent="0.35">
      <c r="L39" s="116"/>
    </row>
    <row r="40" spans="2:13" ht="107.15" hidden="1" customHeight="1" x14ac:dyDescent="0.35">
      <c r="L40" s="116"/>
    </row>
    <row r="41" spans="2:13" ht="107.15" hidden="1" customHeight="1" x14ac:dyDescent="0.35">
      <c r="L41" s="116"/>
    </row>
    <row r="42" spans="2:13" ht="107.15" hidden="1" customHeight="1" x14ac:dyDescent="0.35">
      <c r="L42" s="116"/>
    </row>
    <row r="43" spans="2:13" ht="107.15" hidden="1" customHeight="1" x14ac:dyDescent="0.35">
      <c r="L43" s="116"/>
    </row>
    <row r="44" spans="2:13" ht="107.15" hidden="1" customHeight="1" x14ac:dyDescent="0.35">
      <c r="L44" s="116"/>
    </row>
    <row r="45" spans="2:13" ht="107.15" hidden="1" customHeight="1" x14ac:dyDescent="0.35">
      <c r="L45" s="116"/>
    </row>
    <row r="46" spans="2:13" ht="107.15" hidden="1" customHeight="1" x14ac:dyDescent="0.35">
      <c r="L46" s="116"/>
    </row>
  </sheetData>
  <sheetProtection algorithmName="SHA-512" hashValue="UzTh7aqpBvd+gsXeuXmQac4errCaKkB40tjiDIsXOgj9/WgmtD/a61qMn+zC1r2x5chRQvS2nOpEc9AClIGXXg==" saltValue="c1hnMlYF/ZjnS4YaHAXVtw==" spinCount="100000" sheet="1" formatColumns="0" formatRows="0" insertRows="0"/>
  <mergeCells count="9">
    <mergeCell ref="B2:L2"/>
    <mergeCell ref="B34:K34"/>
    <mergeCell ref="J5:J6"/>
    <mergeCell ref="K5:K6"/>
    <mergeCell ref="B3:L3"/>
    <mergeCell ref="B5:B6"/>
    <mergeCell ref="C5:C6"/>
    <mergeCell ref="L5:L6"/>
    <mergeCell ref="D5:I5"/>
  </mergeCells>
  <printOptions horizontalCentered="1"/>
  <pageMargins left="0.25" right="0.25" top="0.25" bottom="0.25" header="0.3" footer="0.3"/>
  <pageSetup scale="79" fitToHeight="0" orientation="landscape" r:id="rId1"/>
  <headerFooter>
    <oddFooter>&amp;C&amp;"-,Italic"&amp;A</oddFooter>
  </headerFooter>
  <ignoredErrors>
    <ignoredError sqref="J7:J30"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XFC35"/>
  <sheetViews>
    <sheetView topLeftCell="D3" workbookViewId="0">
      <selection activeCell="B14" sqref="B14:E14"/>
    </sheetView>
  </sheetViews>
  <sheetFormatPr defaultColWidth="0" defaultRowHeight="14.5" zeroHeight="1" x14ac:dyDescent="0.35"/>
  <cols>
    <col min="1" max="1" width="4.453125" style="116" customWidth="1"/>
    <col min="2" max="5" width="16.81640625" style="116" customWidth="1"/>
    <col min="6" max="6" width="9" style="116" customWidth="1"/>
    <col min="7" max="7" width="16" style="116" customWidth="1"/>
    <col min="8" max="8" width="18.453125" style="116" customWidth="1"/>
    <col min="9" max="11" width="13.7265625" style="116" customWidth="1"/>
    <col min="12" max="12" width="4.81640625" style="243" customWidth="1"/>
    <col min="13" max="13" width="10.54296875" style="116" hidden="1"/>
    <col min="14" max="16383" width="9.1796875" style="116" hidden="1"/>
    <col min="16384" max="16384" width="6.1796875" style="116" hidden="1"/>
  </cols>
  <sheetData>
    <row r="1" spans="2:13" s="242" customFormat="1" ht="14" x14ac:dyDescent="0.3">
      <c r="B1" s="242" t="str">
        <f>'Fringe Benefits'!B1</f>
        <v xml:space="preserve">Implementing Agency Name: </v>
      </c>
      <c r="J1" s="242" t="str">
        <f>Travel!K1</f>
        <v xml:space="preserve">Grant #: </v>
      </c>
    </row>
    <row r="2" spans="2:13" s="243" customFormat="1" ht="27.75" customHeight="1" x14ac:dyDescent="0.35">
      <c r="B2" s="863" t="s">
        <v>150</v>
      </c>
      <c r="C2" s="863"/>
      <c r="D2" s="863"/>
      <c r="E2" s="863"/>
      <c r="F2" s="863"/>
      <c r="G2" s="863"/>
      <c r="H2" s="863"/>
      <c r="I2" s="863"/>
      <c r="J2" s="863"/>
      <c r="K2" s="863"/>
    </row>
    <row r="3" spans="2:13" s="243" customFormat="1" ht="105" customHeight="1" x14ac:dyDescent="0.35">
      <c r="B3" s="866" t="s">
        <v>253</v>
      </c>
      <c r="C3" s="866"/>
      <c r="D3" s="866"/>
      <c r="E3" s="866"/>
      <c r="F3" s="866"/>
      <c r="G3" s="866"/>
      <c r="H3" s="866"/>
      <c r="I3" s="866"/>
      <c r="J3" s="866"/>
      <c r="K3" s="866"/>
      <c r="L3" s="313"/>
      <c r="M3" s="313"/>
    </row>
    <row r="4" spans="2:13" s="243" customFormat="1" ht="9" customHeight="1" x14ac:dyDescent="0.35">
      <c r="B4" s="313"/>
      <c r="C4" s="313"/>
      <c r="D4" s="313"/>
      <c r="E4" s="313"/>
      <c r="F4" s="313"/>
      <c r="G4" s="313"/>
      <c r="H4" s="313"/>
      <c r="I4" s="313"/>
      <c r="J4" s="313"/>
      <c r="K4" s="313"/>
      <c r="L4" s="313"/>
      <c r="M4" s="313"/>
    </row>
    <row r="5" spans="2:13" s="243" customFormat="1" ht="25.5" customHeight="1" x14ac:dyDescent="0.35">
      <c r="B5" s="895" t="s">
        <v>5</v>
      </c>
      <c r="C5" s="899"/>
      <c r="D5" s="899"/>
      <c r="E5" s="899"/>
      <c r="F5" s="899" t="s">
        <v>3</v>
      </c>
      <c r="G5" s="907"/>
      <c r="H5" s="897"/>
      <c r="I5" s="895" t="s">
        <v>186</v>
      </c>
      <c r="J5" s="897" t="s">
        <v>187</v>
      </c>
      <c r="K5" s="901" t="s">
        <v>175</v>
      </c>
      <c r="L5" s="313"/>
      <c r="M5" s="313"/>
    </row>
    <row r="6" spans="2:13" s="243" customFormat="1" ht="34.5" x14ac:dyDescent="0.35">
      <c r="B6" s="896"/>
      <c r="C6" s="900"/>
      <c r="D6" s="900"/>
      <c r="E6" s="900"/>
      <c r="F6" s="322" t="s">
        <v>48</v>
      </c>
      <c r="G6" s="333" t="s">
        <v>4</v>
      </c>
      <c r="H6" s="245" t="s">
        <v>399</v>
      </c>
      <c r="I6" s="896"/>
      <c r="J6" s="898"/>
      <c r="K6" s="902"/>
      <c r="L6" s="313"/>
      <c r="M6" s="313"/>
    </row>
    <row r="7" spans="2:13" x14ac:dyDescent="0.35">
      <c r="B7" s="909"/>
      <c r="C7" s="910"/>
      <c r="D7" s="910"/>
      <c r="E7" s="910"/>
      <c r="F7" s="586"/>
      <c r="G7" s="611"/>
      <c r="H7" s="612"/>
      <c r="I7" s="613">
        <f>K7-J7</f>
        <v>0</v>
      </c>
      <c r="J7" s="614">
        <v>0</v>
      </c>
      <c r="K7" s="593">
        <f t="shared" ref="K7:K30" si="0">ROUND(F7*G7*H7,0)</f>
        <v>0</v>
      </c>
      <c r="L7" s="313"/>
      <c r="M7" s="314"/>
    </row>
    <row r="8" spans="2:13" x14ac:dyDescent="0.35">
      <c r="B8" s="905"/>
      <c r="C8" s="906"/>
      <c r="D8" s="906"/>
      <c r="E8" s="906"/>
      <c r="F8" s="586"/>
      <c r="G8" s="611"/>
      <c r="H8" s="612"/>
      <c r="I8" s="613">
        <f t="shared" ref="I8:I30" si="1">K8-J8</f>
        <v>0</v>
      </c>
      <c r="J8" s="614">
        <v>0</v>
      </c>
      <c r="K8" s="593">
        <f t="shared" si="0"/>
        <v>0</v>
      </c>
      <c r="L8" s="313"/>
      <c r="M8" s="314"/>
    </row>
    <row r="9" spans="2:13" x14ac:dyDescent="0.35">
      <c r="B9" s="905"/>
      <c r="C9" s="906"/>
      <c r="D9" s="906"/>
      <c r="E9" s="906"/>
      <c r="F9" s="586"/>
      <c r="G9" s="611"/>
      <c r="H9" s="612"/>
      <c r="I9" s="613">
        <f t="shared" si="1"/>
        <v>0</v>
      </c>
      <c r="J9" s="614">
        <v>0</v>
      </c>
      <c r="K9" s="593">
        <f t="shared" ref="K9:K13" si="2">ROUND(F9*G9*H9,0)</f>
        <v>0</v>
      </c>
      <c r="L9" s="313"/>
      <c r="M9" s="314"/>
    </row>
    <row r="10" spans="2:13" x14ac:dyDescent="0.35">
      <c r="B10" s="905"/>
      <c r="C10" s="906"/>
      <c r="D10" s="906"/>
      <c r="E10" s="906"/>
      <c r="F10" s="586"/>
      <c r="G10" s="611"/>
      <c r="H10" s="612"/>
      <c r="I10" s="613">
        <f t="shared" si="1"/>
        <v>0</v>
      </c>
      <c r="J10" s="614">
        <v>0</v>
      </c>
      <c r="K10" s="593">
        <f t="shared" si="2"/>
        <v>0</v>
      </c>
      <c r="L10" s="313"/>
      <c r="M10" s="314"/>
    </row>
    <row r="11" spans="2:13" x14ac:dyDescent="0.35">
      <c r="B11" s="905"/>
      <c r="C11" s="906"/>
      <c r="D11" s="906"/>
      <c r="E11" s="906"/>
      <c r="F11" s="586"/>
      <c r="G11" s="611"/>
      <c r="H11" s="612"/>
      <c r="I11" s="613">
        <f t="shared" si="1"/>
        <v>0</v>
      </c>
      <c r="J11" s="614">
        <v>0</v>
      </c>
      <c r="K11" s="593">
        <f t="shared" si="2"/>
        <v>0</v>
      </c>
      <c r="L11" s="313"/>
      <c r="M11" s="314"/>
    </row>
    <row r="12" spans="2:13" x14ac:dyDescent="0.35">
      <c r="B12" s="905"/>
      <c r="C12" s="906"/>
      <c r="D12" s="906"/>
      <c r="E12" s="906"/>
      <c r="F12" s="586"/>
      <c r="G12" s="611"/>
      <c r="H12" s="612"/>
      <c r="I12" s="613">
        <f t="shared" si="1"/>
        <v>0</v>
      </c>
      <c r="J12" s="614">
        <v>0</v>
      </c>
      <c r="K12" s="593">
        <f t="shared" si="2"/>
        <v>0</v>
      </c>
      <c r="L12" s="313"/>
      <c r="M12" s="314"/>
    </row>
    <row r="13" spans="2:13" ht="15" customHeight="1" x14ac:dyDescent="0.35">
      <c r="B13" s="905"/>
      <c r="C13" s="906"/>
      <c r="D13" s="906"/>
      <c r="E13" s="906"/>
      <c r="F13" s="586"/>
      <c r="G13" s="611"/>
      <c r="H13" s="612"/>
      <c r="I13" s="613">
        <f t="shared" si="1"/>
        <v>0</v>
      </c>
      <c r="J13" s="614">
        <v>0</v>
      </c>
      <c r="K13" s="593">
        <f t="shared" si="2"/>
        <v>0</v>
      </c>
      <c r="L13" s="313"/>
      <c r="M13" s="314"/>
    </row>
    <row r="14" spans="2:13" x14ac:dyDescent="0.35">
      <c r="B14" s="905"/>
      <c r="C14" s="906"/>
      <c r="D14" s="906"/>
      <c r="E14" s="906"/>
      <c r="F14" s="586"/>
      <c r="G14" s="611"/>
      <c r="H14" s="612"/>
      <c r="I14" s="613">
        <f t="shared" si="1"/>
        <v>0</v>
      </c>
      <c r="J14" s="614">
        <v>0</v>
      </c>
      <c r="K14" s="593">
        <f t="shared" si="0"/>
        <v>0</v>
      </c>
      <c r="L14" s="313"/>
      <c r="M14" s="314"/>
    </row>
    <row r="15" spans="2:13" x14ac:dyDescent="0.35">
      <c r="B15" s="905"/>
      <c r="C15" s="906"/>
      <c r="D15" s="906"/>
      <c r="E15" s="906"/>
      <c r="F15" s="586"/>
      <c r="G15" s="611"/>
      <c r="H15" s="612"/>
      <c r="I15" s="613">
        <f t="shared" si="1"/>
        <v>0</v>
      </c>
      <c r="J15" s="614">
        <v>0</v>
      </c>
      <c r="K15" s="593">
        <f t="shared" si="0"/>
        <v>0</v>
      </c>
      <c r="L15" s="313"/>
      <c r="M15" s="314"/>
    </row>
    <row r="16" spans="2:13" x14ac:dyDescent="0.35">
      <c r="B16" s="905"/>
      <c r="C16" s="906"/>
      <c r="D16" s="906"/>
      <c r="E16" s="906"/>
      <c r="F16" s="586"/>
      <c r="G16" s="611"/>
      <c r="H16" s="612"/>
      <c r="I16" s="613">
        <f t="shared" si="1"/>
        <v>0</v>
      </c>
      <c r="J16" s="614">
        <v>0</v>
      </c>
      <c r="K16" s="593">
        <f t="shared" si="0"/>
        <v>0</v>
      </c>
      <c r="L16" s="313"/>
      <c r="M16" s="314"/>
    </row>
    <row r="17" spans="2:13" x14ac:dyDescent="0.35">
      <c r="B17" s="905"/>
      <c r="C17" s="906"/>
      <c r="D17" s="906"/>
      <c r="E17" s="906"/>
      <c r="F17" s="586"/>
      <c r="G17" s="611"/>
      <c r="H17" s="612"/>
      <c r="I17" s="613">
        <f t="shared" si="1"/>
        <v>0</v>
      </c>
      <c r="J17" s="614">
        <v>0</v>
      </c>
      <c r="K17" s="593">
        <f t="shared" si="0"/>
        <v>0</v>
      </c>
      <c r="L17" s="313"/>
      <c r="M17" s="314"/>
    </row>
    <row r="18" spans="2:13" ht="15" customHeight="1" x14ac:dyDescent="0.35">
      <c r="B18" s="905"/>
      <c r="C18" s="906"/>
      <c r="D18" s="906"/>
      <c r="E18" s="906"/>
      <c r="F18" s="586"/>
      <c r="G18" s="611"/>
      <c r="H18" s="612"/>
      <c r="I18" s="613">
        <f t="shared" si="1"/>
        <v>0</v>
      </c>
      <c r="J18" s="614">
        <v>0</v>
      </c>
      <c r="K18" s="593">
        <f t="shared" si="0"/>
        <v>0</v>
      </c>
      <c r="L18" s="313"/>
      <c r="M18" s="314"/>
    </row>
    <row r="19" spans="2:13" x14ac:dyDescent="0.35">
      <c r="B19" s="905"/>
      <c r="C19" s="906"/>
      <c r="D19" s="906"/>
      <c r="E19" s="906"/>
      <c r="F19" s="586"/>
      <c r="G19" s="611"/>
      <c r="H19" s="612"/>
      <c r="I19" s="613">
        <f t="shared" si="1"/>
        <v>0</v>
      </c>
      <c r="J19" s="614">
        <v>0</v>
      </c>
      <c r="K19" s="593">
        <f t="shared" ref="K19:K23" si="3">ROUND(F19*G19*H19,0)</f>
        <v>0</v>
      </c>
      <c r="L19" s="313"/>
      <c r="M19" s="314"/>
    </row>
    <row r="20" spans="2:13" hidden="1" x14ac:dyDescent="0.35">
      <c r="B20" s="905"/>
      <c r="C20" s="906"/>
      <c r="D20" s="906"/>
      <c r="E20" s="906"/>
      <c r="F20" s="586"/>
      <c r="G20" s="611"/>
      <c r="H20" s="612"/>
      <c r="I20" s="613">
        <f t="shared" si="1"/>
        <v>0</v>
      </c>
      <c r="J20" s="614">
        <v>0</v>
      </c>
      <c r="K20" s="593">
        <f t="shared" si="3"/>
        <v>0</v>
      </c>
      <c r="L20" s="313"/>
      <c r="M20" s="314"/>
    </row>
    <row r="21" spans="2:13" hidden="1" x14ac:dyDescent="0.35">
      <c r="B21" s="905"/>
      <c r="C21" s="906"/>
      <c r="D21" s="906"/>
      <c r="E21" s="906"/>
      <c r="F21" s="586"/>
      <c r="G21" s="611"/>
      <c r="H21" s="612"/>
      <c r="I21" s="613">
        <f t="shared" si="1"/>
        <v>0</v>
      </c>
      <c r="J21" s="614">
        <v>0</v>
      </c>
      <c r="K21" s="593">
        <f t="shared" si="3"/>
        <v>0</v>
      </c>
      <c r="L21" s="313"/>
      <c r="M21" s="314"/>
    </row>
    <row r="22" spans="2:13" hidden="1" x14ac:dyDescent="0.35">
      <c r="B22" s="905"/>
      <c r="C22" s="906"/>
      <c r="D22" s="906"/>
      <c r="E22" s="906"/>
      <c r="F22" s="586"/>
      <c r="G22" s="611"/>
      <c r="H22" s="612"/>
      <c r="I22" s="613">
        <f t="shared" si="1"/>
        <v>0</v>
      </c>
      <c r="J22" s="614">
        <v>0</v>
      </c>
      <c r="K22" s="593">
        <f t="shared" si="3"/>
        <v>0</v>
      </c>
      <c r="L22" s="313"/>
      <c r="M22" s="314"/>
    </row>
    <row r="23" spans="2:13" ht="15" hidden="1" customHeight="1" x14ac:dyDescent="0.35">
      <c r="B23" s="905"/>
      <c r="C23" s="906"/>
      <c r="D23" s="906"/>
      <c r="E23" s="906"/>
      <c r="F23" s="586"/>
      <c r="G23" s="611"/>
      <c r="H23" s="612"/>
      <c r="I23" s="613">
        <f t="shared" si="1"/>
        <v>0</v>
      </c>
      <c r="J23" s="614">
        <v>0</v>
      </c>
      <c r="K23" s="593">
        <f t="shared" si="3"/>
        <v>0</v>
      </c>
      <c r="L23" s="313"/>
      <c r="M23" s="314"/>
    </row>
    <row r="24" spans="2:13" hidden="1" x14ac:dyDescent="0.35">
      <c r="B24" s="905"/>
      <c r="C24" s="906"/>
      <c r="D24" s="906"/>
      <c r="E24" s="906"/>
      <c r="F24" s="586"/>
      <c r="G24" s="611"/>
      <c r="H24" s="612"/>
      <c r="I24" s="613">
        <f t="shared" si="1"/>
        <v>0</v>
      </c>
      <c r="J24" s="614">
        <v>0</v>
      </c>
      <c r="K24" s="593">
        <f t="shared" si="0"/>
        <v>0</v>
      </c>
      <c r="L24" s="313"/>
      <c r="M24" s="314"/>
    </row>
    <row r="25" spans="2:13" hidden="1" x14ac:dyDescent="0.35">
      <c r="B25" s="905"/>
      <c r="C25" s="906"/>
      <c r="D25" s="906"/>
      <c r="E25" s="906"/>
      <c r="F25" s="586"/>
      <c r="G25" s="611"/>
      <c r="H25" s="612"/>
      <c r="I25" s="613">
        <f t="shared" si="1"/>
        <v>0</v>
      </c>
      <c r="J25" s="614">
        <v>0</v>
      </c>
      <c r="K25" s="593">
        <f t="shared" si="0"/>
        <v>0</v>
      </c>
      <c r="L25" s="313"/>
      <c r="M25" s="314"/>
    </row>
    <row r="26" spans="2:13" hidden="1" x14ac:dyDescent="0.35">
      <c r="B26" s="905"/>
      <c r="C26" s="906"/>
      <c r="D26" s="906"/>
      <c r="E26" s="906"/>
      <c r="F26" s="586"/>
      <c r="G26" s="611"/>
      <c r="H26" s="612"/>
      <c r="I26" s="613">
        <f t="shared" si="1"/>
        <v>0</v>
      </c>
      <c r="J26" s="614">
        <v>0</v>
      </c>
      <c r="K26" s="593">
        <f t="shared" ref="K26" si="4">ROUND(F26*G26*H26,0)</f>
        <v>0</v>
      </c>
      <c r="L26" s="313"/>
      <c r="M26" s="314"/>
    </row>
    <row r="27" spans="2:13" hidden="1" x14ac:dyDescent="0.35">
      <c r="B27" s="905"/>
      <c r="C27" s="906"/>
      <c r="D27" s="906"/>
      <c r="E27" s="906"/>
      <c r="F27" s="586"/>
      <c r="G27" s="611"/>
      <c r="H27" s="612"/>
      <c r="I27" s="613">
        <f t="shared" si="1"/>
        <v>0</v>
      </c>
      <c r="J27" s="614">
        <v>0</v>
      </c>
      <c r="K27" s="593">
        <f t="shared" si="0"/>
        <v>0</v>
      </c>
      <c r="L27" s="313"/>
      <c r="M27" s="314"/>
    </row>
    <row r="28" spans="2:13" hidden="1" x14ac:dyDescent="0.35">
      <c r="B28" s="905"/>
      <c r="C28" s="906"/>
      <c r="D28" s="906"/>
      <c r="E28" s="906"/>
      <c r="F28" s="586"/>
      <c r="G28" s="611"/>
      <c r="H28" s="612"/>
      <c r="I28" s="613">
        <f t="shared" si="1"/>
        <v>0</v>
      </c>
      <c r="J28" s="614">
        <v>0</v>
      </c>
      <c r="K28" s="593">
        <f t="shared" si="0"/>
        <v>0</v>
      </c>
      <c r="L28" s="313"/>
      <c r="M28" s="314"/>
    </row>
    <row r="29" spans="2:13" ht="15" hidden="1" customHeight="1" x14ac:dyDescent="0.35">
      <c r="B29" s="905"/>
      <c r="C29" s="906"/>
      <c r="D29" s="906"/>
      <c r="E29" s="906"/>
      <c r="F29" s="586"/>
      <c r="G29" s="611"/>
      <c r="H29" s="612"/>
      <c r="I29" s="613">
        <f t="shared" si="1"/>
        <v>0</v>
      </c>
      <c r="J29" s="614">
        <v>0</v>
      </c>
      <c r="K29" s="593">
        <f t="shared" si="0"/>
        <v>0</v>
      </c>
      <c r="L29" s="313"/>
      <c r="M29" s="314"/>
    </row>
    <row r="30" spans="2:13" x14ac:dyDescent="0.35">
      <c r="B30" s="911"/>
      <c r="C30" s="912"/>
      <c r="D30" s="912"/>
      <c r="E30" s="912"/>
      <c r="F30" s="615"/>
      <c r="G30" s="616"/>
      <c r="H30" s="617"/>
      <c r="I30" s="613">
        <f t="shared" si="1"/>
        <v>0</v>
      </c>
      <c r="J30" s="614">
        <v>0</v>
      </c>
      <c r="K30" s="610">
        <f t="shared" si="0"/>
        <v>0</v>
      </c>
      <c r="L30" s="325"/>
      <c r="M30" s="334"/>
    </row>
    <row r="31" spans="2:13" s="243" customFormat="1" ht="15" thickBot="1" x14ac:dyDescent="0.4">
      <c r="B31" s="849" t="s">
        <v>176</v>
      </c>
      <c r="C31" s="849"/>
      <c r="D31" s="849"/>
      <c r="E31" s="849"/>
      <c r="F31" s="849"/>
      <c r="G31" s="849"/>
      <c r="H31" s="849"/>
      <c r="I31" s="485">
        <f>ROUND(SUM(I7:I30),0)</f>
        <v>0</v>
      </c>
      <c r="J31" s="485">
        <f>ROUND(SUM(J7:J30),0)</f>
        <v>0</v>
      </c>
      <c r="K31" s="485">
        <f t="shared" ref="K31" si="5">SUM(K7:K30)</f>
        <v>0</v>
      </c>
      <c r="M31" s="335"/>
    </row>
    <row r="32" spans="2:13" s="243" customFormat="1" ht="15" thickTop="1" x14ac:dyDescent="0.35">
      <c r="B32" s="913"/>
      <c r="C32" s="913"/>
      <c r="D32" s="913"/>
      <c r="E32" s="913"/>
      <c r="H32" s="296"/>
      <c r="I32" s="296"/>
      <c r="J32" s="296"/>
      <c r="K32" s="296"/>
    </row>
    <row r="33" spans="2:11" s="243" customFormat="1" x14ac:dyDescent="0.35">
      <c r="B33" s="295" t="s">
        <v>260</v>
      </c>
      <c r="F33" s="317"/>
      <c r="G33" s="317"/>
      <c r="H33" s="317"/>
      <c r="I33" s="336"/>
      <c r="J33" s="317"/>
      <c r="K33" s="318"/>
    </row>
    <row r="34" spans="2:11" ht="129.65" customHeight="1" x14ac:dyDescent="0.35">
      <c r="B34" s="908"/>
      <c r="C34" s="908"/>
      <c r="D34" s="908"/>
      <c r="E34" s="908"/>
      <c r="F34" s="908"/>
      <c r="G34" s="908"/>
      <c r="H34" s="908"/>
      <c r="I34" s="908"/>
      <c r="J34" s="908"/>
      <c r="K34" s="243"/>
    </row>
    <row r="35" spans="2:11" s="243" customFormat="1" ht="25.5" customHeight="1" x14ac:dyDescent="0.35"/>
  </sheetData>
  <sheetProtection algorithmName="SHA-512" hashValue="DsZcomiKtRIaE7Zkjnw4jxR2Oh1vpa8e6QlksSD90YNXHUV4s2f1mLDr1rQ3jzL5LJisQ8Z54x7tytzR8tCvVw==" saltValue="Tn1swunoD1Bqspj2mZ3maw==" spinCount="100000" sheet="1" formatColumns="0" formatRows="0" insertRows="0"/>
  <mergeCells count="34">
    <mergeCell ref="B34:J34"/>
    <mergeCell ref="B7:E7"/>
    <mergeCell ref="B31:H31"/>
    <mergeCell ref="B30:E30"/>
    <mergeCell ref="B32:E32"/>
    <mergeCell ref="B8:E8"/>
    <mergeCell ref="B24:E24"/>
    <mergeCell ref="B25:E25"/>
    <mergeCell ref="B27:E27"/>
    <mergeCell ref="B28:E28"/>
    <mergeCell ref="B29:E29"/>
    <mergeCell ref="B19:E19"/>
    <mergeCell ref="B20:E20"/>
    <mergeCell ref="B21:E21"/>
    <mergeCell ref="B22:E22"/>
    <mergeCell ref="B23:E23"/>
    <mergeCell ref="B2:K2"/>
    <mergeCell ref="B3:K3"/>
    <mergeCell ref="B5:E6"/>
    <mergeCell ref="F5:H5"/>
    <mergeCell ref="K5:K6"/>
    <mergeCell ref="J5:J6"/>
    <mergeCell ref="I5:I6"/>
    <mergeCell ref="B26:E26"/>
    <mergeCell ref="B9:E9"/>
    <mergeCell ref="B10:E10"/>
    <mergeCell ref="B11:E11"/>
    <mergeCell ref="B12:E12"/>
    <mergeCell ref="B13:E13"/>
    <mergeCell ref="B14:E14"/>
    <mergeCell ref="B15:E15"/>
    <mergeCell ref="B16:E16"/>
    <mergeCell ref="B17:E17"/>
    <mergeCell ref="B18:E18"/>
  </mergeCells>
  <printOptions horizontalCentered="1"/>
  <pageMargins left="0.25" right="0.25" top="0.75" bottom="0.75" header="0.3" footer="0.3"/>
  <pageSetup scale="92" fitToHeight="0" orientation="landscape" r:id="rId1"/>
  <headerFooter>
    <oddFooter>&amp;C&amp;"-,Italic"&amp;A</oddFooter>
  </headerFooter>
  <ignoredErrors>
    <ignoredError sqref="I7:I30" unlocked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XFC35"/>
  <sheetViews>
    <sheetView topLeftCell="D1" zoomScaleNormal="100" workbookViewId="0">
      <selection activeCell="K31" sqref="K31"/>
    </sheetView>
  </sheetViews>
  <sheetFormatPr defaultColWidth="0" defaultRowHeight="14" zeroHeight="1" x14ac:dyDescent="0.3"/>
  <cols>
    <col min="1" max="1" width="2.54296875" style="242" customWidth="1"/>
    <col min="2" max="5" width="17.1796875" style="339" customWidth="1"/>
    <col min="6" max="6" width="16.54296875" style="339" customWidth="1"/>
    <col min="7" max="7" width="13.81640625" style="339" customWidth="1"/>
    <col min="8" max="8" width="17.54296875" style="339" customWidth="1"/>
    <col min="9" max="11" width="13.81640625" style="339" customWidth="1"/>
    <col min="12" max="12" width="3.54296875" style="242" customWidth="1"/>
    <col min="13" max="16383" width="9.1796875" style="339" hidden="1"/>
    <col min="16384" max="16384" width="4" style="339" hidden="1"/>
  </cols>
  <sheetData>
    <row r="1" spans="2:11" s="242" customFormat="1" x14ac:dyDescent="0.3">
      <c r="B1" s="242" t="str">
        <f>'Fringe Benefits'!B1</f>
        <v xml:space="preserve">Implementing Agency Name: </v>
      </c>
      <c r="J1" s="242" t="str">
        <f>'Equipment '!J1</f>
        <v xml:space="preserve">Grant #: </v>
      </c>
    </row>
    <row r="2" spans="2:11" s="242" customFormat="1" ht="29.25" customHeight="1" x14ac:dyDescent="0.3">
      <c r="B2" s="863" t="s">
        <v>150</v>
      </c>
      <c r="C2" s="863"/>
      <c r="D2" s="863"/>
      <c r="E2" s="863"/>
      <c r="F2" s="863"/>
      <c r="G2" s="863"/>
      <c r="H2" s="863"/>
      <c r="I2" s="863"/>
      <c r="J2" s="863"/>
      <c r="K2" s="863"/>
    </row>
    <row r="3" spans="2:11" s="242" customFormat="1" ht="54" customHeight="1" x14ac:dyDescent="0.3">
      <c r="B3" s="866" t="s">
        <v>254</v>
      </c>
      <c r="C3" s="866"/>
      <c r="D3" s="866"/>
      <c r="E3" s="866"/>
      <c r="F3" s="866"/>
      <c r="G3" s="866"/>
      <c r="H3" s="866"/>
      <c r="I3" s="866"/>
      <c r="J3" s="866"/>
      <c r="K3" s="866"/>
    </row>
    <row r="4" spans="2:11" s="242" customFormat="1" ht="15" customHeight="1" x14ac:dyDescent="0.3">
      <c r="B4" s="895" t="s">
        <v>49</v>
      </c>
      <c r="C4" s="899"/>
      <c r="D4" s="899"/>
      <c r="E4" s="899"/>
      <c r="F4" s="899" t="s">
        <v>30</v>
      </c>
      <c r="G4" s="907"/>
      <c r="H4" s="897"/>
      <c r="I4" s="895" t="s">
        <v>186</v>
      </c>
      <c r="J4" s="897" t="s">
        <v>187</v>
      </c>
      <c r="K4" s="901" t="s">
        <v>175</v>
      </c>
    </row>
    <row r="5" spans="2:11" s="242" customFormat="1" ht="34.5" x14ac:dyDescent="0.3">
      <c r="B5" s="896"/>
      <c r="C5" s="900"/>
      <c r="D5" s="900"/>
      <c r="E5" s="900"/>
      <c r="F5" s="337" t="s">
        <v>294</v>
      </c>
      <c r="G5" s="338" t="s">
        <v>4</v>
      </c>
      <c r="H5" s="245" t="s">
        <v>188</v>
      </c>
      <c r="I5" s="896"/>
      <c r="J5" s="898"/>
      <c r="K5" s="902"/>
    </row>
    <row r="6" spans="2:11" x14ac:dyDescent="0.3">
      <c r="B6" s="914"/>
      <c r="C6" s="915"/>
      <c r="D6" s="915"/>
      <c r="E6" s="915"/>
      <c r="F6" s="208"/>
      <c r="G6" s="149"/>
      <c r="H6" s="140"/>
      <c r="I6" s="134">
        <f>K6-J6</f>
        <v>0</v>
      </c>
      <c r="J6" s="135">
        <v>0</v>
      </c>
      <c r="K6" s="330">
        <f t="shared" ref="K6:K25" si="0">ROUND(F6*G6*H6,0)</f>
        <v>0</v>
      </c>
    </row>
    <row r="7" spans="2:11" x14ac:dyDescent="0.3">
      <c r="B7" s="914"/>
      <c r="C7" s="915"/>
      <c r="D7" s="915"/>
      <c r="E7" s="915"/>
      <c r="F7" s="208"/>
      <c r="G7" s="149"/>
      <c r="H7" s="140"/>
      <c r="I7" s="134">
        <f t="shared" ref="I7:I30" si="1">K7-J7</f>
        <v>0</v>
      </c>
      <c r="J7" s="135">
        <v>0</v>
      </c>
      <c r="K7" s="330">
        <f t="shared" si="0"/>
        <v>0</v>
      </c>
    </row>
    <row r="8" spans="2:11" x14ac:dyDescent="0.3">
      <c r="B8" s="914"/>
      <c r="C8" s="915"/>
      <c r="D8" s="915"/>
      <c r="E8" s="915"/>
      <c r="F8" s="208"/>
      <c r="G8" s="149"/>
      <c r="H8" s="140"/>
      <c r="I8" s="134">
        <f t="shared" si="1"/>
        <v>0</v>
      </c>
      <c r="J8" s="135">
        <v>0</v>
      </c>
      <c r="K8" s="330">
        <f t="shared" si="0"/>
        <v>0</v>
      </c>
    </row>
    <row r="9" spans="2:11" x14ac:dyDescent="0.3">
      <c r="B9" s="914"/>
      <c r="C9" s="915"/>
      <c r="D9" s="915"/>
      <c r="E9" s="915"/>
      <c r="F9" s="208"/>
      <c r="G9" s="149"/>
      <c r="H9" s="140"/>
      <c r="I9" s="134">
        <f t="shared" si="1"/>
        <v>0</v>
      </c>
      <c r="J9" s="135">
        <v>0</v>
      </c>
      <c r="K9" s="330">
        <f t="shared" si="0"/>
        <v>0</v>
      </c>
    </row>
    <row r="10" spans="2:11" x14ac:dyDescent="0.3">
      <c r="B10" s="914"/>
      <c r="C10" s="915"/>
      <c r="D10" s="915"/>
      <c r="E10" s="915"/>
      <c r="F10" s="137"/>
      <c r="G10" s="149"/>
      <c r="H10" s="140"/>
      <c r="I10" s="134">
        <f t="shared" si="1"/>
        <v>0</v>
      </c>
      <c r="J10" s="135">
        <v>0</v>
      </c>
      <c r="K10" s="330">
        <f t="shared" si="0"/>
        <v>0</v>
      </c>
    </row>
    <row r="11" spans="2:11" x14ac:dyDescent="0.3">
      <c r="B11" s="914"/>
      <c r="C11" s="915"/>
      <c r="D11" s="915"/>
      <c r="E11" s="915"/>
      <c r="F11" s="137"/>
      <c r="G11" s="149"/>
      <c r="H11" s="140"/>
      <c r="I11" s="134">
        <f t="shared" si="1"/>
        <v>0</v>
      </c>
      <c r="J11" s="135">
        <v>0</v>
      </c>
      <c r="K11" s="330">
        <f t="shared" si="0"/>
        <v>0</v>
      </c>
    </row>
    <row r="12" spans="2:11" x14ac:dyDescent="0.3">
      <c r="B12" s="914"/>
      <c r="C12" s="915"/>
      <c r="D12" s="915"/>
      <c r="E12" s="915"/>
      <c r="F12" s="137"/>
      <c r="G12" s="149"/>
      <c r="H12" s="140"/>
      <c r="I12" s="134">
        <f t="shared" si="1"/>
        <v>0</v>
      </c>
      <c r="J12" s="135">
        <v>0</v>
      </c>
      <c r="K12" s="330">
        <f t="shared" si="0"/>
        <v>0</v>
      </c>
    </row>
    <row r="13" spans="2:11" x14ac:dyDescent="0.3">
      <c r="B13" s="914"/>
      <c r="C13" s="915"/>
      <c r="D13" s="915"/>
      <c r="E13" s="915"/>
      <c r="F13" s="137"/>
      <c r="G13" s="149"/>
      <c r="H13" s="140"/>
      <c r="I13" s="134">
        <f t="shared" si="1"/>
        <v>0</v>
      </c>
      <c r="J13" s="135">
        <v>0</v>
      </c>
      <c r="K13" s="330">
        <f t="shared" si="0"/>
        <v>0</v>
      </c>
    </row>
    <row r="14" spans="2:11" x14ac:dyDescent="0.3">
      <c r="B14" s="914"/>
      <c r="C14" s="915"/>
      <c r="D14" s="915"/>
      <c r="E14" s="915"/>
      <c r="F14" s="137"/>
      <c r="G14" s="149"/>
      <c r="H14" s="140"/>
      <c r="I14" s="134">
        <f t="shared" si="1"/>
        <v>0</v>
      </c>
      <c r="J14" s="135">
        <v>0</v>
      </c>
      <c r="K14" s="330">
        <f t="shared" si="0"/>
        <v>0</v>
      </c>
    </row>
    <row r="15" spans="2:11" x14ac:dyDescent="0.3">
      <c r="B15" s="914"/>
      <c r="C15" s="915"/>
      <c r="D15" s="915"/>
      <c r="E15" s="915"/>
      <c r="F15" s="208"/>
      <c r="G15" s="149"/>
      <c r="H15" s="140"/>
      <c r="I15" s="134">
        <f t="shared" si="1"/>
        <v>0</v>
      </c>
      <c r="J15" s="135">
        <v>0</v>
      </c>
      <c r="K15" s="330">
        <f t="shared" ref="K15:K22" si="2">ROUND(F15*G15*H15,0)</f>
        <v>0</v>
      </c>
    </row>
    <row r="16" spans="2:11" x14ac:dyDescent="0.3">
      <c r="B16" s="914"/>
      <c r="C16" s="915"/>
      <c r="D16" s="915"/>
      <c r="E16" s="915"/>
      <c r="F16" s="208"/>
      <c r="G16" s="149"/>
      <c r="H16" s="140"/>
      <c r="I16" s="134">
        <f t="shared" si="1"/>
        <v>0</v>
      </c>
      <c r="J16" s="135">
        <v>0</v>
      </c>
      <c r="K16" s="330">
        <f t="shared" si="2"/>
        <v>0</v>
      </c>
    </row>
    <row r="17" spans="1:11" x14ac:dyDescent="0.3">
      <c r="B17" s="914"/>
      <c r="C17" s="915"/>
      <c r="D17" s="915"/>
      <c r="E17" s="915"/>
      <c r="F17" s="208"/>
      <c r="G17" s="149"/>
      <c r="H17" s="140"/>
      <c r="I17" s="134">
        <f t="shared" si="1"/>
        <v>0</v>
      </c>
      <c r="J17" s="135">
        <v>0</v>
      </c>
      <c r="K17" s="330">
        <f t="shared" si="2"/>
        <v>0</v>
      </c>
    </row>
    <row r="18" spans="1:11" x14ac:dyDescent="0.3">
      <c r="B18" s="914"/>
      <c r="C18" s="915"/>
      <c r="D18" s="915"/>
      <c r="E18" s="915"/>
      <c r="F18" s="137"/>
      <c r="G18" s="149"/>
      <c r="H18" s="140"/>
      <c r="I18" s="134">
        <f t="shared" si="1"/>
        <v>0</v>
      </c>
      <c r="J18" s="135">
        <v>0</v>
      </c>
      <c r="K18" s="330">
        <f t="shared" si="2"/>
        <v>0</v>
      </c>
    </row>
    <row r="19" spans="1:11" hidden="1" x14ac:dyDescent="0.3">
      <c r="B19" s="914"/>
      <c r="C19" s="915"/>
      <c r="D19" s="915"/>
      <c r="E19" s="915"/>
      <c r="F19" s="137"/>
      <c r="G19" s="149"/>
      <c r="H19" s="140"/>
      <c r="I19" s="134">
        <f t="shared" si="1"/>
        <v>0</v>
      </c>
      <c r="J19" s="135">
        <v>0</v>
      </c>
      <c r="K19" s="330">
        <f t="shared" si="2"/>
        <v>0</v>
      </c>
    </row>
    <row r="20" spans="1:11" hidden="1" x14ac:dyDescent="0.3">
      <c r="B20" s="914"/>
      <c r="C20" s="915"/>
      <c r="D20" s="915"/>
      <c r="E20" s="915"/>
      <c r="F20" s="137"/>
      <c r="G20" s="149"/>
      <c r="H20" s="140"/>
      <c r="I20" s="134">
        <f t="shared" si="1"/>
        <v>0</v>
      </c>
      <c r="J20" s="135">
        <v>0</v>
      </c>
      <c r="K20" s="330">
        <f t="shared" si="2"/>
        <v>0</v>
      </c>
    </row>
    <row r="21" spans="1:11" hidden="1" x14ac:dyDescent="0.3">
      <c r="B21" s="914"/>
      <c r="C21" s="915"/>
      <c r="D21" s="915"/>
      <c r="E21" s="915"/>
      <c r="F21" s="137"/>
      <c r="G21" s="149"/>
      <c r="H21" s="140"/>
      <c r="I21" s="134">
        <f t="shared" si="1"/>
        <v>0</v>
      </c>
      <c r="J21" s="135">
        <v>0</v>
      </c>
      <c r="K21" s="330">
        <f t="shared" si="2"/>
        <v>0</v>
      </c>
    </row>
    <row r="22" spans="1:11" hidden="1" x14ac:dyDescent="0.3">
      <c r="B22" s="914"/>
      <c r="C22" s="915"/>
      <c r="D22" s="915"/>
      <c r="E22" s="915"/>
      <c r="F22" s="137"/>
      <c r="G22" s="149"/>
      <c r="H22" s="140"/>
      <c r="I22" s="134">
        <f t="shared" si="1"/>
        <v>0</v>
      </c>
      <c r="J22" s="135">
        <v>0</v>
      </c>
      <c r="K22" s="330">
        <f t="shared" si="2"/>
        <v>0</v>
      </c>
    </row>
    <row r="23" spans="1:11" hidden="1" x14ac:dyDescent="0.3">
      <c r="B23" s="914"/>
      <c r="C23" s="915"/>
      <c r="D23" s="915"/>
      <c r="E23" s="915"/>
      <c r="F23" s="208"/>
      <c r="G23" s="149"/>
      <c r="H23" s="140"/>
      <c r="I23" s="134">
        <f t="shared" si="1"/>
        <v>0</v>
      </c>
      <c r="J23" s="135">
        <v>0</v>
      </c>
      <c r="K23" s="330">
        <f t="shared" si="0"/>
        <v>0</v>
      </c>
    </row>
    <row r="24" spans="1:11" hidden="1" x14ac:dyDescent="0.3">
      <c r="B24" s="914"/>
      <c r="C24" s="915"/>
      <c r="D24" s="915"/>
      <c r="E24" s="915"/>
      <c r="F24" s="208"/>
      <c r="G24" s="149"/>
      <c r="H24" s="140"/>
      <c r="I24" s="134">
        <f t="shared" si="1"/>
        <v>0</v>
      </c>
      <c r="J24" s="135">
        <v>0</v>
      </c>
      <c r="K24" s="330">
        <f t="shared" si="0"/>
        <v>0</v>
      </c>
    </row>
    <row r="25" spans="1:11" hidden="1" x14ac:dyDescent="0.3">
      <c r="B25" s="914"/>
      <c r="C25" s="915"/>
      <c r="D25" s="915"/>
      <c r="E25" s="915"/>
      <c r="F25" s="208"/>
      <c r="G25" s="149"/>
      <c r="H25" s="140"/>
      <c r="I25" s="134">
        <f t="shared" si="1"/>
        <v>0</v>
      </c>
      <c r="J25" s="135">
        <v>0</v>
      </c>
      <c r="K25" s="330">
        <f t="shared" si="0"/>
        <v>0</v>
      </c>
    </row>
    <row r="26" spans="1:11" hidden="1" x14ac:dyDescent="0.3">
      <c r="B26" s="914"/>
      <c r="C26" s="915"/>
      <c r="D26" s="915"/>
      <c r="E26" s="915"/>
      <c r="F26" s="137"/>
      <c r="G26" s="149"/>
      <c r="H26" s="140"/>
      <c r="I26" s="134">
        <f t="shared" si="1"/>
        <v>0</v>
      </c>
      <c r="J26" s="135">
        <v>0</v>
      </c>
      <c r="K26" s="330">
        <f t="shared" ref="K26:K30" si="3">ROUND(F26*G26*H26,0)</f>
        <v>0</v>
      </c>
    </row>
    <row r="27" spans="1:11" hidden="1" x14ac:dyDescent="0.3">
      <c r="B27" s="914"/>
      <c r="C27" s="915"/>
      <c r="D27" s="915"/>
      <c r="E27" s="915"/>
      <c r="F27" s="137"/>
      <c r="G27" s="149"/>
      <c r="H27" s="140"/>
      <c r="I27" s="134">
        <f t="shared" si="1"/>
        <v>0</v>
      </c>
      <c r="J27" s="135">
        <v>0</v>
      </c>
      <c r="K27" s="330">
        <f t="shared" si="3"/>
        <v>0</v>
      </c>
    </row>
    <row r="28" spans="1:11" hidden="1" x14ac:dyDescent="0.3">
      <c r="B28" s="914"/>
      <c r="C28" s="915"/>
      <c r="D28" s="915"/>
      <c r="E28" s="915"/>
      <c r="F28" s="137"/>
      <c r="G28" s="149"/>
      <c r="H28" s="140"/>
      <c r="I28" s="134">
        <f t="shared" si="1"/>
        <v>0</v>
      </c>
      <c r="J28" s="135">
        <v>0</v>
      </c>
      <c r="K28" s="330">
        <f t="shared" si="3"/>
        <v>0</v>
      </c>
    </row>
    <row r="29" spans="1:11" hidden="1" x14ac:dyDescent="0.3">
      <c r="B29" s="914"/>
      <c r="C29" s="915"/>
      <c r="D29" s="915"/>
      <c r="E29" s="915"/>
      <c r="F29" s="137"/>
      <c r="G29" s="149"/>
      <c r="H29" s="140"/>
      <c r="I29" s="134">
        <f t="shared" si="1"/>
        <v>0</v>
      </c>
      <c r="J29" s="135">
        <v>0</v>
      </c>
      <c r="K29" s="330">
        <f t="shared" si="3"/>
        <v>0</v>
      </c>
    </row>
    <row r="30" spans="1:11" x14ac:dyDescent="0.3">
      <c r="B30" s="916"/>
      <c r="C30" s="917"/>
      <c r="D30" s="917"/>
      <c r="E30" s="917"/>
      <c r="F30" s="141"/>
      <c r="G30" s="150"/>
      <c r="H30" s="142"/>
      <c r="I30" s="134">
        <f t="shared" si="1"/>
        <v>0</v>
      </c>
      <c r="J30" s="135">
        <v>0</v>
      </c>
      <c r="K30" s="331">
        <f t="shared" si="3"/>
        <v>0</v>
      </c>
    </row>
    <row r="31" spans="1:11" s="242" customFormat="1" ht="14.5" thickBot="1" x14ac:dyDescent="0.35">
      <c r="A31" s="849" t="s">
        <v>176</v>
      </c>
      <c r="B31" s="849"/>
      <c r="C31" s="849"/>
      <c r="D31" s="849"/>
      <c r="E31" s="849"/>
      <c r="F31" s="849"/>
      <c r="G31" s="849"/>
      <c r="H31" s="849"/>
      <c r="I31" s="485">
        <f>ROUND(SUM(I6:I30),0)</f>
        <v>0</v>
      </c>
      <c r="J31" s="485">
        <f>ROUND(SUM(J6:J30),0)</f>
        <v>0</v>
      </c>
      <c r="K31" s="485">
        <f>SUM(K6:K30)</f>
        <v>0</v>
      </c>
    </row>
    <row r="32" spans="1:11" s="242" customFormat="1" ht="14.5" thickTop="1" x14ac:dyDescent="0.3">
      <c r="H32" s="340"/>
      <c r="I32" s="340"/>
      <c r="J32" s="340"/>
      <c r="K32" s="340"/>
    </row>
    <row r="33" spans="2:11" s="242" customFormat="1" x14ac:dyDescent="0.3">
      <c r="B33" s="295" t="s">
        <v>261</v>
      </c>
      <c r="H33" s="340"/>
      <c r="I33" s="340"/>
      <c r="J33" s="340"/>
      <c r="K33" s="340"/>
    </row>
    <row r="34" spans="2:11" ht="28.75" customHeight="1" x14ac:dyDescent="0.3">
      <c r="B34" s="918"/>
      <c r="C34" s="918"/>
      <c r="D34" s="918"/>
      <c r="E34" s="918"/>
      <c r="F34" s="918"/>
      <c r="G34" s="918"/>
      <c r="H34" s="918"/>
      <c r="I34" s="918"/>
      <c r="J34" s="918"/>
    </row>
    <row r="35" spans="2:11" s="242" customFormat="1" x14ac:dyDescent="0.3"/>
  </sheetData>
  <sheetProtection algorithmName="SHA-512" hashValue="MD32wS6N0aw3y40pwMzgqkWl9cwH6kcZpkuw0TELLQNwNyqTPk0di59VdUQbEq7VAReUlIIYea28pL3iVFVXww==" saltValue="PekHEd1nCr5uUKuO4vzAng==" spinCount="100000" sheet="1" formatColumns="0" formatRows="0" insertRows="0"/>
  <mergeCells count="34">
    <mergeCell ref="B2:K2"/>
    <mergeCell ref="B3:K3"/>
    <mergeCell ref="B4:E5"/>
    <mergeCell ref="F4:H4"/>
    <mergeCell ref="K4:K5"/>
    <mergeCell ref="I4:I5"/>
    <mergeCell ref="J4:J5"/>
    <mergeCell ref="B29:E29"/>
    <mergeCell ref="B30:E30"/>
    <mergeCell ref="B34:J34"/>
    <mergeCell ref="B6:E6"/>
    <mergeCell ref="B23:E23"/>
    <mergeCell ref="B24:E24"/>
    <mergeCell ref="B25:E25"/>
    <mergeCell ref="B26:E26"/>
    <mergeCell ref="B27:E27"/>
    <mergeCell ref="B28:E28"/>
    <mergeCell ref="A31:H31"/>
    <mergeCell ref="B15:E15"/>
    <mergeCell ref="B16:E16"/>
    <mergeCell ref="B17:E17"/>
    <mergeCell ref="B18:E18"/>
    <mergeCell ref="B19:E19"/>
    <mergeCell ref="B20:E20"/>
    <mergeCell ref="B21:E21"/>
    <mergeCell ref="B22:E22"/>
    <mergeCell ref="B7:E7"/>
    <mergeCell ref="B8:E8"/>
    <mergeCell ref="B9:E9"/>
    <mergeCell ref="B10:E10"/>
    <mergeCell ref="B11:E11"/>
    <mergeCell ref="B12:E12"/>
    <mergeCell ref="B13:E13"/>
    <mergeCell ref="B14:E14"/>
  </mergeCells>
  <printOptions horizontalCentered="1"/>
  <pageMargins left="0.25" right="0.25" top="0.75" bottom="0.75" header="0.3" footer="0.3"/>
  <pageSetup scale="85" fitToHeight="0" orientation="landscape" r:id="rId1"/>
  <headerFooter>
    <oddFooter>&amp;C&amp;"-,Italic"&amp;A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M48"/>
  <sheetViews>
    <sheetView topLeftCell="D1" zoomScaleNormal="100" workbookViewId="0">
      <selection activeCell="I17" sqref="I17"/>
    </sheetView>
  </sheetViews>
  <sheetFormatPr defaultColWidth="0" defaultRowHeight="14.5" zeroHeight="1" x14ac:dyDescent="0.35"/>
  <cols>
    <col min="1" max="1" width="3.1796875" style="243" customWidth="1"/>
    <col min="2" max="2" width="18.81640625" style="116" customWidth="1"/>
    <col min="3" max="3" width="16.54296875" style="116" customWidth="1"/>
    <col min="4" max="4" width="8.1796875" style="116" customWidth="1"/>
    <col min="5" max="5" width="10.81640625" style="116" customWidth="1"/>
    <col min="6" max="6" width="18.81640625" style="116" customWidth="1"/>
    <col min="7" max="7" width="12" style="116" customWidth="1"/>
    <col min="8" max="8" width="13.81640625" style="116" bestFit="1" customWidth="1"/>
    <col min="9" max="9" width="16.81640625" style="116" customWidth="1"/>
    <col min="10" max="11" width="14.54296875" style="116" customWidth="1"/>
    <col min="12" max="12" width="17.453125" style="116" customWidth="1"/>
    <col min="13" max="13" width="1.81640625" style="243" customWidth="1"/>
    <col min="14" max="16384" width="9.1796875" style="116" hidden="1"/>
  </cols>
  <sheetData>
    <row r="1" spans="2:12" s="243" customFormat="1" x14ac:dyDescent="0.35">
      <c r="B1" s="242"/>
      <c r="C1" s="242" t="str">
        <f>'Fringe Benefits'!B1</f>
        <v xml:space="preserve">Implementing Agency Name: </v>
      </c>
      <c r="D1" s="242"/>
      <c r="E1" s="242"/>
      <c r="F1" s="242"/>
      <c r="G1" s="242"/>
      <c r="H1" s="242"/>
      <c r="I1" s="242"/>
      <c r="J1" s="242"/>
      <c r="K1" s="242" t="str">
        <f>Supplies!J1</f>
        <v xml:space="preserve">Grant #: </v>
      </c>
    </row>
    <row r="2" spans="2:12" s="243" customFormat="1" ht="20.25" customHeight="1" x14ac:dyDescent="0.35">
      <c r="B2" s="863" t="s">
        <v>150</v>
      </c>
      <c r="C2" s="863"/>
      <c r="D2" s="863"/>
      <c r="E2" s="863"/>
      <c r="F2" s="863"/>
      <c r="G2" s="863"/>
      <c r="H2" s="863"/>
      <c r="I2" s="863"/>
      <c r="J2" s="863"/>
      <c r="K2" s="863"/>
      <c r="L2" s="863"/>
    </row>
    <row r="3" spans="2:12" s="243" customFormat="1" ht="66" customHeight="1" x14ac:dyDescent="0.35">
      <c r="B3" s="921" t="s">
        <v>235</v>
      </c>
      <c r="C3" s="921"/>
      <c r="D3" s="921"/>
      <c r="E3" s="921"/>
      <c r="F3" s="921"/>
      <c r="G3" s="921"/>
      <c r="H3" s="921"/>
      <c r="I3" s="921"/>
      <c r="J3" s="921"/>
      <c r="K3" s="921"/>
      <c r="L3" s="921"/>
    </row>
    <row r="4" spans="2:12" s="243" customFormat="1" ht="13.5" customHeight="1" x14ac:dyDescent="0.35">
      <c r="B4" s="922" t="s">
        <v>154</v>
      </c>
      <c r="C4" s="922"/>
      <c r="D4" s="922"/>
      <c r="E4" s="922"/>
      <c r="F4" s="922"/>
      <c r="G4" s="922"/>
      <c r="H4" s="922"/>
      <c r="I4" s="922"/>
      <c r="J4" s="922"/>
      <c r="K4" s="922"/>
      <c r="L4" s="922"/>
    </row>
    <row r="5" spans="2:12" s="243" customFormat="1" ht="104.25" customHeight="1" x14ac:dyDescent="0.35">
      <c r="B5" s="921" t="s">
        <v>255</v>
      </c>
      <c r="C5" s="921"/>
      <c r="D5" s="921"/>
      <c r="E5" s="921"/>
      <c r="F5" s="921"/>
      <c r="G5" s="921"/>
      <c r="H5" s="921"/>
      <c r="I5" s="921"/>
      <c r="J5" s="921"/>
      <c r="K5" s="921"/>
      <c r="L5" s="921"/>
    </row>
    <row r="6" spans="2:12" s="243" customFormat="1" ht="8.25" customHeight="1" x14ac:dyDescent="0.35">
      <c r="B6" s="921"/>
      <c r="C6" s="921"/>
      <c r="D6" s="921"/>
      <c r="E6" s="921"/>
      <c r="F6" s="921"/>
      <c r="G6" s="921"/>
      <c r="H6" s="921"/>
      <c r="I6" s="921"/>
      <c r="J6" s="921"/>
      <c r="K6" s="921"/>
      <c r="L6" s="921"/>
    </row>
    <row r="7" spans="2:12" s="243" customFormat="1" ht="15" customHeight="1" x14ac:dyDescent="0.35">
      <c r="B7" s="925" t="s">
        <v>60</v>
      </c>
      <c r="C7" s="923"/>
      <c r="D7" s="923"/>
      <c r="E7" s="475"/>
      <c r="F7" s="923" t="s">
        <v>30</v>
      </c>
      <c r="G7" s="923"/>
      <c r="H7" s="923"/>
      <c r="I7" s="924"/>
      <c r="J7" s="895" t="s">
        <v>186</v>
      </c>
      <c r="K7" s="897" t="s">
        <v>187</v>
      </c>
      <c r="L7" s="901" t="s">
        <v>175</v>
      </c>
    </row>
    <row r="8" spans="2:12" s="243" customFormat="1" ht="39" x14ac:dyDescent="0.35">
      <c r="B8" s="926"/>
      <c r="C8" s="927"/>
      <c r="D8" s="927"/>
      <c r="E8" s="244" t="s">
        <v>363</v>
      </c>
      <c r="F8" s="476" t="s">
        <v>180</v>
      </c>
      <c r="G8" s="476" t="s">
        <v>51</v>
      </c>
      <c r="H8" s="476" t="s">
        <v>179</v>
      </c>
      <c r="I8" s="245" t="s">
        <v>188</v>
      </c>
      <c r="J8" s="896"/>
      <c r="K8" s="898"/>
      <c r="L8" s="902"/>
    </row>
    <row r="9" spans="2:12" x14ac:dyDescent="0.35">
      <c r="B9" s="919"/>
      <c r="C9" s="920"/>
      <c r="D9" s="920"/>
      <c r="E9" s="473"/>
      <c r="F9" s="151"/>
      <c r="G9" s="473"/>
      <c r="H9" s="473"/>
      <c r="I9" s="144"/>
      <c r="J9" s="253">
        <f>L9-K9</f>
        <v>0</v>
      </c>
      <c r="K9" s="254">
        <v>0</v>
      </c>
      <c r="L9" s="246">
        <f t="shared" ref="L9:L30" si="0">ROUND(F9*H9*I9,0)</f>
        <v>0</v>
      </c>
    </row>
    <row r="10" spans="2:12" x14ac:dyDescent="0.35">
      <c r="B10" s="919"/>
      <c r="C10" s="920"/>
      <c r="D10" s="920"/>
      <c r="E10" s="473"/>
      <c r="F10" s="151"/>
      <c r="G10" s="473"/>
      <c r="H10" s="473"/>
      <c r="I10" s="144"/>
      <c r="J10" s="253">
        <f t="shared" ref="J10:J30" si="1">L10-K10</f>
        <v>0</v>
      </c>
      <c r="K10" s="254">
        <v>0</v>
      </c>
      <c r="L10" s="246">
        <f t="shared" si="0"/>
        <v>0</v>
      </c>
    </row>
    <row r="11" spans="2:12" ht="15" customHeight="1" x14ac:dyDescent="0.35">
      <c r="B11" s="919"/>
      <c r="C11" s="920"/>
      <c r="D11" s="920"/>
      <c r="E11" s="473"/>
      <c r="F11" s="151"/>
      <c r="G11" s="473"/>
      <c r="H11" s="473"/>
      <c r="I11" s="144"/>
      <c r="J11" s="253">
        <f t="shared" si="1"/>
        <v>0</v>
      </c>
      <c r="K11" s="254">
        <v>0</v>
      </c>
      <c r="L11" s="246">
        <f t="shared" si="0"/>
        <v>0</v>
      </c>
    </row>
    <row r="12" spans="2:12" ht="15" customHeight="1" x14ac:dyDescent="0.35">
      <c r="B12" s="919"/>
      <c r="C12" s="920"/>
      <c r="D12" s="920"/>
      <c r="E12" s="473"/>
      <c r="F12" s="151"/>
      <c r="G12" s="473"/>
      <c r="H12" s="473"/>
      <c r="I12" s="144"/>
      <c r="J12" s="253">
        <f t="shared" si="1"/>
        <v>0</v>
      </c>
      <c r="K12" s="254">
        <v>0</v>
      </c>
      <c r="L12" s="246">
        <f t="shared" si="0"/>
        <v>0</v>
      </c>
    </row>
    <row r="13" spans="2:12" x14ac:dyDescent="0.35">
      <c r="B13" s="919"/>
      <c r="C13" s="920"/>
      <c r="D13" s="920"/>
      <c r="E13" s="473"/>
      <c r="F13" s="151"/>
      <c r="G13" s="473"/>
      <c r="H13" s="473"/>
      <c r="I13" s="144"/>
      <c r="J13" s="253">
        <f t="shared" si="1"/>
        <v>0</v>
      </c>
      <c r="K13" s="254">
        <v>0</v>
      </c>
      <c r="L13" s="246">
        <f t="shared" si="0"/>
        <v>0</v>
      </c>
    </row>
    <row r="14" spans="2:12" ht="14.5" customHeight="1" x14ac:dyDescent="0.35">
      <c r="B14" s="919"/>
      <c r="C14" s="920"/>
      <c r="D14" s="920"/>
      <c r="E14" s="473"/>
      <c r="F14" s="151"/>
      <c r="G14" s="473"/>
      <c r="H14" s="473"/>
      <c r="I14" s="144"/>
      <c r="J14" s="253">
        <f t="shared" si="1"/>
        <v>0</v>
      </c>
      <c r="K14" s="254">
        <v>0</v>
      </c>
      <c r="L14" s="246">
        <f t="shared" si="0"/>
        <v>0</v>
      </c>
    </row>
    <row r="15" spans="2:12" x14ac:dyDescent="0.35">
      <c r="B15" s="919"/>
      <c r="C15" s="920"/>
      <c r="D15" s="920"/>
      <c r="E15" s="473"/>
      <c r="F15" s="151"/>
      <c r="G15" s="473"/>
      <c r="H15" s="473"/>
      <c r="I15" s="144"/>
      <c r="J15" s="253">
        <f t="shared" si="1"/>
        <v>0</v>
      </c>
      <c r="K15" s="254">
        <v>0</v>
      </c>
      <c r="L15" s="246">
        <f t="shared" ref="L15:L21" si="2">ROUND(F15*H15*I15,0)</f>
        <v>0</v>
      </c>
    </row>
    <row r="16" spans="2:12" ht="15" customHeight="1" x14ac:dyDescent="0.35">
      <c r="B16" s="919"/>
      <c r="C16" s="920"/>
      <c r="D16" s="920"/>
      <c r="E16" s="473"/>
      <c r="F16" s="151"/>
      <c r="G16" s="473"/>
      <c r="H16" s="473"/>
      <c r="I16" s="144"/>
      <c r="J16" s="253">
        <f t="shared" si="1"/>
        <v>0</v>
      </c>
      <c r="K16" s="254">
        <v>0</v>
      </c>
      <c r="L16" s="246">
        <f t="shared" si="2"/>
        <v>0</v>
      </c>
    </row>
    <row r="17" spans="2:12" ht="15" customHeight="1" x14ac:dyDescent="0.35">
      <c r="B17" s="919"/>
      <c r="C17" s="920"/>
      <c r="D17" s="920"/>
      <c r="E17" s="473"/>
      <c r="F17" s="151"/>
      <c r="G17" s="473"/>
      <c r="H17" s="473"/>
      <c r="I17" s="144"/>
      <c r="J17" s="253">
        <f t="shared" si="1"/>
        <v>0</v>
      </c>
      <c r="K17" s="254">
        <v>0</v>
      </c>
      <c r="L17" s="246">
        <f t="shared" si="2"/>
        <v>0</v>
      </c>
    </row>
    <row r="18" spans="2:12" ht="14.5" customHeight="1" x14ac:dyDescent="0.35">
      <c r="B18" s="919"/>
      <c r="C18" s="920"/>
      <c r="D18" s="920"/>
      <c r="E18" s="473"/>
      <c r="F18" s="151"/>
      <c r="G18" s="473"/>
      <c r="H18" s="473"/>
      <c r="I18" s="144"/>
      <c r="J18" s="253">
        <f t="shared" si="1"/>
        <v>0</v>
      </c>
      <c r="K18" s="254">
        <v>0</v>
      </c>
      <c r="L18" s="246">
        <f t="shared" si="2"/>
        <v>0</v>
      </c>
    </row>
    <row r="19" spans="2:12" x14ac:dyDescent="0.35">
      <c r="B19" s="919"/>
      <c r="C19" s="920"/>
      <c r="D19" s="920"/>
      <c r="E19" s="473"/>
      <c r="F19" s="151"/>
      <c r="G19" s="473"/>
      <c r="H19" s="473"/>
      <c r="I19" s="144"/>
      <c r="J19" s="253">
        <f t="shared" si="1"/>
        <v>0</v>
      </c>
      <c r="K19" s="254">
        <v>0</v>
      </c>
      <c r="L19" s="246">
        <f t="shared" si="2"/>
        <v>0</v>
      </c>
    </row>
    <row r="20" spans="2:12" x14ac:dyDescent="0.35">
      <c r="B20" s="919"/>
      <c r="C20" s="920"/>
      <c r="D20" s="920"/>
      <c r="E20" s="473"/>
      <c r="F20" s="151"/>
      <c r="G20" s="473"/>
      <c r="H20" s="473"/>
      <c r="I20" s="144"/>
      <c r="J20" s="253">
        <f t="shared" si="1"/>
        <v>0</v>
      </c>
      <c r="K20" s="254">
        <v>0</v>
      </c>
      <c r="L20" s="246">
        <f t="shared" si="2"/>
        <v>0</v>
      </c>
    </row>
    <row r="21" spans="2:12" ht="15" hidden="1" customHeight="1" x14ac:dyDescent="0.35">
      <c r="B21" s="919"/>
      <c r="C21" s="920"/>
      <c r="D21" s="920"/>
      <c r="E21" s="473"/>
      <c r="F21" s="151"/>
      <c r="G21" s="473"/>
      <c r="H21" s="473"/>
      <c r="I21" s="144"/>
      <c r="J21" s="253">
        <f t="shared" si="1"/>
        <v>0</v>
      </c>
      <c r="K21" s="254">
        <v>0</v>
      </c>
      <c r="L21" s="246">
        <f t="shared" si="2"/>
        <v>0</v>
      </c>
    </row>
    <row r="22" spans="2:12" ht="26.15" hidden="1" customHeight="1" x14ac:dyDescent="0.35">
      <c r="B22" s="919"/>
      <c r="C22" s="920"/>
      <c r="D22" s="920"/>
      <c r="E22" s="473"/>
      <c r="F22" s="151"/>
      <c r="G22" s="473"/>
      <c r="H22" s="473"/>
      <c r="I22" s="144"/>
      <c r="J22" s="253">
        <f t="shared" si="1"/>
        <v>0</v>
      </c>
      <c r="K22" s="254">
        <v>0</v>
      </c>
      <c r="L22" s="246">
        <f t="shared" si="0"/>
        <v>0</v>
      </c>
    </row>
    <row r="23" spans="2:12" ht="15" hidden="1" customHeight="1" x14ac:dyDescent="0.35">
      <c r="B23" s="919"/>
      <c r="C23" s="920"/>
      <c r="D23" s="920"/>
      <c r="E23" s="473"/>
      <c r="F23" s="151"/>
      <c r="G23" s="473"/>
      <c r="H23" s="473"/>
      <c r="I23" s="144"/>
      <c r="J23" s="253">
        <f t="shared" si="1"/>
        <v>0</v>
      </c>
      <c r="K23" s="254">
        <v>0</v>
      </c>
      <c r="L23" s="246">
        <f t="shared" si="0"/>
        <v>0</v>
      </c>
    </row>
    <row r="24" spans="2:12" ht="15" hidden="1" customHeight="1" x14ac:dyDescent="0.35">
      <c r="B24" s="919"/>
      <c r="C24" s="920"/>
      <c r="D24" s="920"/>
      <c r="E24" s="473"/>
      <c r="F24" s="151"/>
      <c r="G24" s="473"/>
      <c r="H24" s="473"/>
      <c r="I24" s="144"/>
      <c r="J24" s="253">
        <f t="shared" si="1"/>
        <v>0</v>
      </c>
      <c r="K24" s="254">
        <v>0</v>
      </c>
      <c r="L24" s="246">
        <f t="shared" si="0"/>
        <v>0</v>
      </c>
    </row>
    <row r="25" spans="2:12" hidden="1" x14ac:dyDescent="0.35">
      <c r="B25" s="919"/>
      <c r="C25" s="920"/>
      <c r="D25" s="920"/>
      <c r="E25" s="473"/>
      <c r="F25" s="151"/>
      <c r="G25" s="473"/>
      <c r="H25" s="473"/>
      <c r="I25" s="144"/>
      <c r="J25" s="253">
        <f t="shared" si="1"/>
        <v>0</v>
      </c>
      <c r="K25" s="254">
        <v>0</v>
      </c>
      <c r="L25" s="246">
        <f t="shared" si="0"/>
        <v>0</v>
      </c>
    </row>
    <row r="26" spans="2:12" hidden="1" x14ac:dyDescent="0.35">
      <c r="B26" s="919"/>
      <c r="C26" s="920"/>
      <c r="D26" s="920"/>
      <c r="E26" s="473"/>
      <c r="F26" s="151"/>
      <c r="G26" s="473"/>
      <c r="H26" s="473"/>
      <c r="I26" s="144"/>
      <c r="J26" s="253">
        <f t="shared" si="1"/>
        <v>0</v>
      </c>
      <c r="K26" s="254">
        <v>0</v>
      </c>
      <c r="L26" s="246">
        <f t="shared" ref="L26:L29" si="3">ROUND(F26*H26*I26,0)</f>
        <v>0</v>
      </c>
    </row>
    <row r="27" spans="2:12" hidden="1" x14ac:dyDescent="0.35">
      <c r="B27" s="919"/>
      <c r="C27" s="920"/>
      <c r="D27" s="920"/>
      <c r="E27" s="473"/>
      <c r="F27" s="151"/>
      <c r="G27" s="473"/>
      <c r="H27" s="473"/>
      <c r="I27" s="144"/>
      <c r="J27" s="253">
        <f t="shared" si="1"/>
        <v>0</v>
      </c>
      <c r="K27" s="254">
        <v>0</v>
      </c>
      <c r="L27" s="246">
        <f t="shared" si="3"/>
        <v>0</v>
      </c>
    </row>
    <row r="28" spans="2:12" ht="15" hidden="1" customHeight="1" x14ac:dyDescent="0.35">
      <c r="B28" s="919"/>
      <c r="C28" s="920"/>
      <c r="D28" s="920"/>
      <c r="E28" s="473"/>
      <c r="F28" s="151"/>
      <c r="G28" s="473"/>
      <c r="H28" s="473"/>
      <c r="I28" s="144"/>
      <c r="J28" s="253">
        <f t="shared" si="1"/>
        <v>0</v>
      </c>
      <c r="K28" s="254">
        <v>0</v>
      </c>
      <c r="L28" s="246">
        <f t="shared" ref="L28" si="4">ROUND(F28*H28*I28,0)</f>
        <v>0</v>
      </c>
    </row>
    <row r="29" spans="2:12" ht="15" hidden="1" customHeight="1" x14ac:dyDescent="0.35">
      <c r="B29" s="919"/>
      <c r="C29" s="920"/>
      <c r="D29" s="920"/>
      <c r="E29" s="473"/>
      <c r="F29" s="151"/>
      <c r="G29" s="473"/>
      <c r="H29" s="473"/>
      <c r="I29" s="144"/>
      <c r="J29" s="253">
        <f t="shared" si="1"/>
        <v>0</v>
      </c>
      <c r="K29" s="254">
        <v>0</v>
      </c>
      <c r="L29" s="246">
        <f t="shared" si="3"/>
        <v>0</v>
      </c>
    </row>
    <row r="30" spans="2:12" x14ac:dyDescent="0.35">
      <c r="B30" s="919"/>
      <c r="C30" s="920"/>
      <c r="D30" s="920"/>
      <c r="E30" s="473"/>
      <c r="F30" s="151"/>
      <c r="G30" s="473"/>
      <c r="H30" s="473"/>
      <c r="I30" s="144"/>
      <c r="J30" s="487">
        <f t="shared" si="1"/>
        <v>0</v>
      </c>
      <c r="K30" s="488">
        <v>0</v>
      </c>
      <c r="L30" s="489">
        <f t="shared" si="0"/>
        <v>0</v>
      </c>
    </row>
    <row r="31" spans="2:12" s="243" customFormat="1" ht="15" thickBot="1" x14ac:dyDescent="0.4">
      <c r="B31" s="849" t="s">
        <v>176</v>
      </c>
      <c r="C31" s="849"/>
      <c r="D31" s="849"/>
      <c r="E31" s="849"/>
      <c r="F31" s="849"/>
      <c r="G31" s="849"/>
      <c r="H31" s="849"/>
      <c r="I31" s="849"/>
      <c r="J31" s="485">
        <f>ROUND(SUM(J9:J30),0)</f>
        <v>0</v>
      </c>
      <c r="K31" s="485">
        <f>ROUND(SUM(K9:K30),0)</f>
        <v>0</v>
      </c>
      <c r="L31" s="485">
        <f>SUM(L9:L30)</f>
        <v>0</v>
      </c>
    </row>
    <row r="32" spans="2:12" s="243" customFormat="1" ht="15" thickTop="1" x14ac:dyDescent="0.35">
      <c r="B32" s="471"/>
      <c r="C32" s="471"/>
      <c r="D32" s="471"/>
      <c r="E32" s="471"/>
      <c r="F32" s="471"/>
      <c r="G32" s="471"/>
      <c r="H32" s="471"/>
      <c r="I32" s="471"/>
      <c r="J32" s="494"/>
      <c r="K32" s="494"/>
      <c r="L32" s="494"/>
    </row>
    <row r="33" spans="2:12" s="243" customFormat="1" x14ac:dyDescent="0.35">
      <c r="B33" s="247"/>
      <c r="C33" s="247"/>
      <c r="D33" s="247"/>
      <c r="E33" s="247"/>
      <c r="F33" s="248"/>
      <c r="G33" s="474"/>
      <c r="H33" s="474"/>
      <c r="I33" s="472"/>
      <c r="J33" s="249"/>
      <c r="K33" s="490" t="s">
        <v>364</v>
      </c>
      <c r="L33" s="491">
        <f>SUMIF(E9:E30,K33,L9:L30)</f>
        <v>0</v>
      </c>
    </row>
    <row r="34" spans="2:12" s="243" customFormat="1" x14ac:dyDescent="0.35">
      <c r="B34" s="247"/>
      <c r="C34" s="247"/>
      <c r="D34" s="247"/>
      <c r="E34" s="247"/>
      <c r="F34" s="248"/>
      <c r="G34" s="474"/>
      <c r="H34" s="474"/>
      <c r="I34" s="472"/>
      <c r="J34" s="249"/>
      <c r="K34" s="492" t="s">
        <v>365</v>
      </c>
      <c r="L34" s="493">
        <f>SUMIF(E10:E31,K34,L10:L31)</f>
        <v>0</v>
      </c>
    </row>
    <row r="35" spans="2:12" s="243" customFormat="1" x14ac:dyDescent="0.35">
      <c r="B35" s="250" t="s">
        <v>262</v>
      </c>
      <c r="C35" s="251"/>
      <c r="D35" s="251"/>
      <c r="E35" s="251"/>
      <c r="F35" s="251"/>
      <c r="G35" s="251"/>
      <c r="H35" s="251"/>
      <c r="I35" s="251"/>
      <c r="J35" s="251"/>
      <c r="K35" s="251"/>
      <c r="L35" s="251"/>
    </row>
    <row r="36" spans="2:12" ht="120.65" customHeight="1" x14ac:dyDescent="0.35">
      <c r="B36" s="928"/>
      <c r="C36" s="928"/>
      <c r="D36" s="928"/>
      <c r="E36" s="928"/>
      <c r="F36" s="928"/>
      <c r="G36" s="928"/>
      <c r="H36" s="928"/>
      <c r="I36" s="928"/>
      <c r="J36" s="928"/>
      <c r="K36" s="928"/>
      <c r="L36" s="252"/>
    </row>
    <row r="37" spans="2:12" ht="62.5" hidden="1" customHeight="1" x14ac:dyDescent="0.35"/>
    <row r="38" spans="2:12" ht="61.5" hidden="1" customHeight="1" x14ac:dyDescent="0.35"/>
    <row r="40" spans="2:12" s="243" customFormat="1" x14ac:dyDescent="0.35"/>
    <row r="41" spans="2:12" s="243" customFormat="1" hidden="1" x14ac:dyDescent="0.35"/>
    <row r="42" spans="2:12" s="243" customFormat="1" hidden="1" x14ac:dyDescent="0.35"/>
    <row r="43" spans="2:12" s="243" customFormat="1" hidden="1" x14ac:dyDescent="0.35"/>
    <row r="48" spans="2:12" ht="54" hidden="1" customHeight="1" x14ac:dyDescent="0.35"/>
  </sheetData>
  <sheetProtection algorithmName="SHA-512" hashValue="gG2nXNP2W1cCB4xC0emp+qNQ70YMa2nXz37yIIjj8QLCzO1E948cqj5a1rQ6UqI32ucEMs0+BhWrgO4+V/9xrw==" saltValue="aEOtw9Pw5rljh3vM2Hj+Eg==" spinCount="100000" sheet="1" formatColumns="0" formatRows="0" insertRows="0"/>
  <mergeCells count="34">
    <mergeCell ref="B11:D11"/>
    <mergeCell ref="B12:D12"/>
    <mergeCell ref="B19:D19"/>
    <mergeCell ref="B20:D20"/>
    <mergeCell ref="B36:K36"/>
    <mergeCell ref="B31:I31"/>
    <mergeCell ref="B18:D18"/>
    <mergeCell ref="B2:L2"/>
    <mergeCell ref="B3:L3"/>
    <mergeCell ref="B4:L4"/>
    <mergeCell ref="B5:L5"/>
    <mergeCell ref="B9:D9"/>
    <mergeCell ref="B6:L6"/>
    <mergeCell ref="L7:L8"/>
    <mergeCell ref="F7:I7"/>
    <mergeCell ref="B7:D8"/>
    <mergeCell ref="J7:J8"/>
    <mergeCell ref="K7:K8"/>
    <mergeCell ref="B10:D10"/>
    <mergeCell ref="B21:D21"/>
    <mergeCell ref="B28:D28"/>
    <mergeCell ref="B25:D25"/>
    <mergeCell ref="B30:D30"/>
    <mergeCell ref="B13:D13"/>
    <mergeCell ref="B14:D14"/>
    <mergeCell ref="B22:D22"/>
    <mergeCell ref="B23:D23"/>
    <mergeCell ref="B24:D24"/>
    <mergeCell ref="B26:D26"/>
    <mergeCell ref="B27:D27"/>
    <mergeCell ref="B29:D29"/>
    <mergeCell ref="B15:D15"/>
    <mergeCell ref="B16:D16"/>
    <mergeCell ref="B17:D17"/>
  </mergeCells>
  <printOptions horizontalCentered="1"/>
  <pageMargins left="0.25" right="0.25" top="0.75" bottom="0.75" header="0.3" footer="0.3"/>
  <pageSetup scale="80" fitToHeight="0" orientation="landscape" r:id="rId1"/>
  <headerFooter>
    <oddFooter>&amp;C&amp;"-,Italic"&amp;A</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List!$A$1:$A$2</xm:f>
          </x14:formula1>
          <xm:sqref>E9:E30</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6"/>
  <dimension ref="A1:A2"/>
  <sheetViews>
    <sheetView workbookViewId="0">
      <selection sqref="A1:A2"/>
    </sheetView>
  </sheetViews>
  <sheetFormatPr defaultRowHeight="14.5" x14ac:dyDescent="0.35"/>
  <sheetData>
    <row r="1" spans="1:1" x14ac:dyDescent="0.35">
      <c r="A1" s="220" t="s">
        <v>364</v>
      </c>
    </row>
    <row r="2" spans="1:1" x14ac:dyDescent="0.35">
      <c r="A2" s="220" t="s">
        <v>365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939" t="s">
        <v>150</v>
      </c>
      <c r="C1" s="939"/>
      <c r="D1" s="939"/>
      <c r="E1" s="939"/>
      <c r="F1" s="939"/>
      <c r="G1" s="939"/>
      <c r="H1" s="939"/>
    </row>
    <row r="2" spans="2:9" ht="46.5" customHeight="1" x14ac:dyDescent="0.35">
      <c r="B2" s="941" t="s">
        <v>155</v>
      </c>
      <c r="C2" s="941"/>
      <c r="D2" s="941"/>
      <c r="E2" s="941"/>
      <c r="F2" s="941"/>
      <c r="G2" s="941"/>
      <c r="H2" s="941"/>
      <c r="I2" s="941"/>
    </row>
    <row r="3" spans="2:9" ht="16.5" customHeight="1" x14ac:dyDescent="0.35">
      <c r="B3" s="931" t="s">
        <v>52</v>
      </c>
      <c r="C3" s="930" t="s">
        <v>6</v>
      </c>
      <c r="D3" s="930"/>
      <c r="E3" s="930"/>
      <c r="F3" s="930" t="s">
        <v>30</v>
      </c>
      <c r="G3" s="930"/>
      <c r="H3" s="930"/>
      <c r="I3" s="930" t="s">
        <v>36</v>
      </c>
    </row>
    <row r="4" spans="2:9" ht="14.25" customHeight="1" x14ac:dyDescent="0.35">
      <c r="B4" s="931"/>
      <c r="C4" s="930"/>
      <c r="D4" s="930"/>
      <c r="E4" s="930"/>
      <c r="F4" s="37" t="s">
        <v>50</v>
      </c>
      <c r="G4" s="37" t="s">
        <v>51</v>
      </c>
      <c r="H4" s="37" t="s">
        <v>48</v>
      </c>
      <c r="I4" s="930"/>
    </row>
    <row r="5" spans="2:9" x14ac:dyDescent="0.35">
      <c r="B5" s="58"/>
      <c r="C5" s="932"/>
      <c r="D5" s="932"/>
      <c r="E5" s="932"/>
      <c r="I5" s="44">
        <f t="shared" ref="I5:I6" si="0">SUM(I4:I4)</f>
        <v>0</v>
      </c>
    </row>
    <row r="6" spans="2:9" ht="15" customHeight="1" x14ac:dyDescent="0.65">
      <c r="B6" s="39"/>
      <c r="C6" s="933"/>
      <c r="D6" s="933"/>
      <c r="E6" s="933"/>
      <c r="F6" s="40"/>
      <c r="G6" s="40"/>
      <c r="H6" s="40"/>
      <c r="I6" s="66">
        <f t="shared" si="0"/>
        <v>0</v>
      </c>
    </row>
    <row r="7" spans="2:9" x14ac:dyDescent="0.35">
      <c r="B7" s="39"/>
      <c r="C7" s="39"/>
      <c r="D7" s="39"/>
      <c r="E7" s="39"/>
      <c r="F7" s="39"/>
      <c r="G7" s="934" t="s">
        <v>41</v>
      </c>
      <c r="H7" s="934"/>
      <c r="I7" s="44">
        <f>SUM(I6:I6)</f>
        <v>0</v>
      </c>
    </row>
    <row r="8" spans="2:9" x14ac:dyDescent="0.35">
      <c r="B8" s="39"/>
      <c r="C8" s="39"/>
      <c r="D8" s="39"/>
      <c r="E8" s="39"/>
      <c r="F8" s="39"/>
      <c r="G8" s="103"/>
      <c r="H8" s="103"/>
      <c r="I8" s="44"/>
    </row>
    <row r="9" spans="2:9" x14ac:dyDescent="0.35">
      <c r="B9" s="930" t="s">
        <v>53</v>
      </c>
      <c r="C9" s="930" t="s">
        <v>42</v>
      </c>
      <c r="D9" s="935" t="s">
        <v>30</v>
      </c>
      <c r="E9" s="935"/>
      <c r="F9" s="935"/>
      <c r="G9" s="935"/>
      <c r="H9" s="935"/>
      <c r="I9" s="930" t="s">
        <v>36</v>
      </c>
    </row>
    <row r="10" spans="2:9" x14ac:dyDescent="0.35">
      <c r="B10" s="930"/>
      <c r="C10" s="930"/>
      <c r="D10" s="109" t="s">
        <v>43</v>
      </c>
      <c r="E10" s="109" t="s">
        <v>44</v>
      </c>
      <c r="F10" s="109" t="s">
        <v>45</v>
      </c>
      <c r="G10" s="109" t="s">
        <v>46</v>
      </c>
      <c r="H10" s="109" t="s">
        <v>47</v>
      </c>
      <c r="I10" s="930"/>
    </row>
    <row r="11" spans="2:9" x14ac:dyDescent="0.35">
      <c r="B11" s="58"/>
      <c r="C11" s="36"/>
      <c r="D11" s="36"/>
      <c r="E11" s="36"/>
      <c r="F11" s="36"/>
      <c r="G11" s="36"/>
      <c r="H11" s="36"/>
      <c r="I11" s="44">
        <f t="shared" ref="I11:I12" si="1">SUM(I10:I10)</f>
        <v>0</v>
      </c>
    </row>
    <row r="12" spans="2:9" ht="17.5" x14ac:dyDescent="0.65">
      <c r="B12" s="39"/>
      <c r="C12" s="39"/>
      <c r="D12" s="41"/>
      <c r="E12" s="43"/>
      <c r="F12" s="41"/>
      <c r="G12" s="41"/>
      <c r="H12" s="41"/>
      <c r="I12" s="66">
        <f t="shared" si="1"/>
        <v>0</v>
      </c>
    </row>
    <row r="13" spans="2:9" x14ac:dyDescent="0.35">
      <c r="E13" s="17"/>
      <c r="G13" s="934" t="s">
        <v>41</v>
      </c>
      <c r="H13" s="934"/>
      <c r="I13" s="44">
        <f>SUM(I12:I12)</f>
        <v>0</v>
      </c>
    </row>
    <row r="14" spans="2:9" x14ac:dyDescent="0.35">
      <c r="E14" s="17"/>
      <c r="I14" s="17"/>
    </row>
    <row r="15" spans="2:9" ht="17.5" x14ac:dyDescent="0.65">
      <c r="B15" s="12"/>
      <c r="C15" s="12"/>
      <c r="D15" s="54"/>
      <c r="E15" s="59"/>
      <c r="F15" s="12"/>
      <c r="G15" s="12"/>
      <c r="H15" s="12"/>
      <c r="I15" s="66">
        <f>I14</f>
        <v>0</v>
      </c>
    </row>
    <row r="16" spans="2:9" x14ac:dyDescent="0.35">
      <c r="E16" s="17"/>
      <c r="G16" s="940" t="s">
        <v>38</v>
      </c>
      <c r="H16" s="940"/>
      <c r="I16" s="44">
        <f>I15</f>
        <v>0</v>
      </c>
    </row>
    <row r="17" spans="2:9" x14ac:dyDescent="0.35">
      <c r="E17" s="17"/>
      <c r="I17" s="17"/>
    </row>
    <row r="18" spans="2:9" ht="15" customHeight="1" x14ac:dyDescent="0.35">
      <c r="E18" s="17"/>
      <c r="I18" s="17"/>
    </row>
    <row r="19" spans="2:9" hidden="1" x14ac:dyDescent="0.35">
      <c r="E19" s="17"/>
      <c r="I19" s="17"/>
    </row>
    <row r="20" spans="2:9" hidden="1" x14ac:dyDescent="0.35">
      <c r="E20" s="17"/>
      <c r="I20" s="17"/>
    </row>
    <row r="21" spans="2:9" hidden="1" x14ac:dyDescent="0.35">
      <c r="E21" s="17"/>
      <c r="I21" s="17"/>
    </row>
    <row r="22" spans="2:9" x14ac:dyDescent="0.35">
      <c r="E22" s="17"/>
      <c r="I22" s="17"/>
    </row>
    <row r="23" spans="2:9" x14ac:dyDescent="0.35">
      <c r="E23" s="17"/>
      <c r="I23" s="17"/>
    </row>
    <row r="24" spans="2:9" x14ac:dyDescent="0.35">
      <c r="B24" s="34" t="s">
        <v>54</v>
      </c>
      <c r="C24" s="49"/>
      <c r="D24" s="49"/>
      <c r="E24" s="49"/>
      <c r="F24" s="49"/>
      <c r="G24" s="49"/>
      <c r="H24" s="49"/>
      <c r="I24" s="56"/>
    </row>
    <row r="25" spans="2:9" ht="30" customHeight="1" x14ac:dyDescent="0.35">
      <c r="B25" s="936"/>
      <c r="C25" s="937"/>
      <c r="D25" s="937"/>
      <c r="E25" s="937"/>
      <c r="F25" s="937"/>
      <c r="G25" s="937"/>
      <c r="H25" s="937"/>
      <c r="I25" s="938"/>
    </row>
    <row r="26" spans="2:9" x14ac:dyDescent="0.35">
      <c r="B26" s="28"/>
      <c r="C26" s="23"/>
      <c r="D26" s="23"/>
      <c r="E26" s="23"/>
      <c r="F26" s="23"/>
      <c r="G26" s="23"/>
      <c r="H26" s="23"/>
      <c r="I26" s="27"/>
    </row>
    <row r="27" spans="2:9" x14ac:dyDescent="0.35">
      <c r="B27" s="28"/>
      <c r="C27" s="23"/>
      <c r="D27" s="23"/>
      <c r="E27" s="23"/>
      <c r="F27" s="23"/>
      <c r="G27" s="23"/>
      <c r="H27" s="23"/>
      <c r="I27" s="7"/>
    </row>
    <row r="28" spans="2:9" x14ac:dyDescent="0.35">
      <c r="B28" s="28"/>
      <c r="C28" s="23"/>
      <c r="D28" s="23"/>
      <c r="E28" s="23"/>
      <c r="F28" s="23"/>
      <c r="G28" s="23"/>
      <c r="H28" s="23"/>
      <c r="I28" s="7"/>
    </row>
    <row r="29" spans="2:9" x14ac:dyDescent="0.35">
      <c r="B29" s="30"/>
      <c r="C29" s="24"/>
      <c r="D29" s="24"/>
      <c r="E29" s="24"/>
      <c r="F29" s="10"/>
      <c r="G29" s="100"/>
      <c r="H29" s="100" t="s">
        <v>39</v>
      </c>
      <c r="I29" s="113">
        <f>I7+I13</f>
        <v>0</v>
      </c>
    </row>
    <row r="32" spans="2:9" x14ac:dyDescent="0.35">
      <c r="B32" s="34" t="s">
        <v>55</v>
      </c>
      <c r="C32" s="35"/>
      <c r="D32" s="25"/>
      <c r="E32" s="25"/>
      <c r="F32" s="25"/>
      <c r="G32" s="25"/>
      <c r="H32" s="25"/>
      <c r="I32" s="53"/>
    </row>
    <row r="33" spans="2:9" x14ac:dyDescent="0.35">
      <c r="B33" s="32"/>
      <c r="C33" s="26"/>
      <c r="D33" s="26"/>
      <c r="E33" s="26"/>
      <c r="F33" s="26"/>
      <c r="G33" s="26"/>
      <c r="H33" s="26"/>
      <c r="I33" s="7"/>
    </row>
    <row r="34" spans="2:9" x14ac:dyDescent="0.35">
      <c r="B34" s="51"/>
      <c r="C34" s="52"/>
      <c r="D34" s="52"/>
      <c r="E34" s="52"/>
      <c r="F34" s="10"/>
      <c r="G34" s="101"/>
      <c r="H34" s="101" t="s">
        <v>38</v>
      </c>
      <c r="I34" s="113">
        <f>I16</f>
        <v>0</v>
      </c>
    </row>
    <row r="35" spans="2:9" x14ac:dyDescent="0.35">
      <c r="H35" s="47"/>
    </row>
    <row r="36" spans="2:9" x14ac:dyDescent="0.35">
      <c r="G36" s="929" t="s">
        <v>173</v>
      </c>
      <c r="H36" s="929"/>
      <c r="I36" s="44">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G36"/>
  <sheetViews>
    <sheetView topLeftCell="A4" workbookViewId="0">
      <selection activeCell="I29" sqref="I29"/>
    </sheetView>
  </sheetViews>
  <sheetFormatPr defaultColWidth="9.1796875" defaultRowHeight="14.5" x14ac:dyDescent="0.35"/>
  <cols>
    <col min="1" max="2" width="23.1796875" style="6" customWidth="1"/>
    <col min="3" max="5" width="16.54296875" style="6" customWidth="1"/>
    <col min="6" max="6" width="15" style="6" customWidth="1"/>
    <col min="7" max="7" width="16.54296875" style="6" customWidth="1"/>
    <col min="8" max="8" width="2.1796875" style="6" customWidth="1"/>
    <col min="9" max="16384" width="9.1796875" style="6"/>
  </cols>
  <sheetData>
    <row r="1" spans="1:7" ht="30" customHeight="1" x14ac:dyDescent="0.35">
      <c r="A1" s="939" t="s">
        <v>150</v>
      </c>
      <c r="B1" s="939"/>
      <c r="C1" s="939"/>
      <c r="D1" s="939"/>
      <c r="E1" s="939"/>
      <c r="F1" s="939"/>
      <c r="G1" s="939"/>
    </row>
    <row r="2" spans="1:7" ht="63" customHeight="1" x14ac:dyDescent="0.35">
      <c r="A2" s="941" t="s">
        <v>160</v>
      </c>
      <c r="B2" s="941"/>
      <c r="C2" s="941"/>
      <c r="D2" s="941"/>
      <c r="E2" s="941"/>
      <c r="F2" s="941"/>
      <c r="G2" s="941"/>
    </row>
    <row r="3" spans="1:7" ht="25.5" customHeight="1" x14ac:dyDescent="0.35">
      <c r="A3" s="942" t="s">
        <v>19</v>
      </c>
      <c r="B3" s="942"/>
      <c r="C3" s="942" t="s">
        <v>56</v>
      </c>
      <c r="D3" s="942"/>
      <c r="E3" s="942"/>
      <c r="F3" s="942"/>
      <c r="G3" s="106" t="s">
        <v>36</v>
      </c>
    </row>
    <row r="4" spans="1:7" x14ac:dyDescent="0.35">
      <c r="A4" s="55" t="s">
        <v>2</v>
      </c>
      <c r="B4" s="12"/>
      <c r="C4" s="12"/>
      <c r="D4" s="12"/>
      <c r="E4" s="12"/>
      <c r="F4" s="12"/>
      <c r="G4" s="12"/>
    </row>
    <row r="5" spans="1:7" ht="15.5" x14ac:dyDescent="0.45">
      <c r="A5" s="39" t="s">
        <v>65</v>
      </c>
      <c r="B5" s="39"/>
      <c r="C5" s="39"/>
      <c r="D5" s="39"/>
      <c r="E5" s="41"/>
      <c r="F5" s="40"/>
      <c r="G5" s="48">
        <v>0</v>
      </c>
    </row>
    <row r="6" spans="1:7" x14ac:dyDescent="0.35">
      <c r="E6" s="934" t="s">
        <v>41</v>
      </c>
      <c r="F6" s="934"/>
      <c r="G6" s="44">
        <f>SUM(G4:G5)</f>
        <v>0</v>
      </c>
    </row>
    <row r="9" spans="1:7" x14ac:dyDescent="0.35">
      <c r="E9" s="940" t="s">
        <v>38</v>
      </c>
      <c r="F9" s="940"/>
      <c r="G9" s="44">
        <f>G8</f>
        <v>0</v>
      </c>
    </row>
    <row r="10" spans="1:7" x14ac:dyDescent="0.35">
      <c r="F10" s="61"/>
      <c r="G10" s="61"/>
    </row>
    <row r="11" spans="1:7" x14ac:dyDescent="0.35">
      <c r="F11" s="61"/>
      <c r="G11" s="61"/>
    </row>
    <row r="12" spans="1:7" x14ac:dyDescent="0.35">
      <c r="F12" s="61"/>
      <c r="G12" s="61"/>
    </row>
    <row r="13" spans="1:7" x14ac:dyDescent="0.35">
      <c r="F13" s="61"/>
      <c r="G13" s="61"/>
    </row>
    <row r="14" spans="1:7" ht="6.75" customHeight="1" x14ac:dyDescent="0.35">
      <c r="F14" s="61"/>
      <c r="G14" s="61"/>
    </row>
    <row r="15" spans="1:7" hidden="1" x14ac:dyDescent="0.35">
      <c r="F15" s="61"/>
      <c r="G15" s="61"/>
    </row>
    <row r="16" spans="1:7" hidden="1" x14ac:dyDescent="0.35">
      <c r="F16" s="61"/>
      <c r="G16" s="61"/>
    </row>
    <row r="17" spans="1:7" hidden="1" x14ac:dyDescent="0.35">
      <c r="F17" s="61"/>
      <c r="G17" s="61"/>
    </row>
    <row r="18" spans="1:7" hidden="1" x14ac:dyDescent="0.35">
      <c r="F18" s="61"/>
      <c r="G18" s="61"/>
    </row>
    <row r="19" spans="1:7" hidden="1" x14ac:dyDescent="0.35">
      <c r="F19" s="61"/>
      <c r="G19" s="61"/>
    </row>
    <row r="20" spans="1:7" x14ac:dyDescent="0.35">
      <c r="F20" s="61"/>
      <c r="G20" s="61"/>
    </row>
    <row r="21" spans="1:7" x14ac:dyDescent="0.35">
      <c r="F21" s="61"/>
      <c r="G21" s="61"/>
    </row>
    <row r="22" spans="1:7" x14ac:dyDescent="0.35">
      <c r="F22" s="61"/>
      <c r="G22" s="61"/>
    </row>
    <row r="23" spans="1:7" x14ac:dyDescent="0.35">
      <c r="F23" s="61"/>
      <c r="G23" s="61"/>
    </row>
    <row r="24" spans="1:7" x14ac:dyDescent="0.35">
      <c r="A24" s="34" t="s">
        <v>57</v>
      </c>
      <c r="B24" s="49"/>
      <c r="C24" s="49"/>
      <c r="D24" s="49"/>
      <c r="E24" s="49"/>
      <c r="F24" s="49"/>
      <c r="G24" s="50"/>
    </row>
    <row r="25" spans="1:7" x14ac:dyDescent="0.35">
      <c r="A25" s="45"/>
      <c r="B25" s="23"/>
      <c r="C25" s="23"/>
      <c r="D25" s="23"/>
      <c r="E25" s="23"/>
      <c r="F25" s="23"/>
      <c r="G25" s="29"/>
    </row>
    <row r="26" spans="1:7" x14ac:dyDescent="0.35">
      <c r="A26" s="28"/>
      <c r="B26" s="23"/>
      <c r="C26" s="23"/>
      <c r="D26" s="23"/>
      <c r="E26" s="23"/>
      <c r="F26" s="23"/>
      <c r="G26" s="29"/>
    </row>
    <row r="27" spans="1:7" x14ac:dyDescent="0.35">
      <c r="A27" s="28"/>
      <c r="B27" s="23"/>
      <c r="C27" s="23"/>
      <c r="D27" s="23"/>
      <c r="E27" s="23"/>
      <c r="F27" s="23"/>
      <c r="G27" s="29"/>
    </row>
    <row r="28" spans="1:7" x14ac:dyDescent="0.35">
      <c r="A28" s="28"/>
      <c r="B28" s="23"/>
      <c r="C28" s="23"/>
      <c r="D28" s="23"/>
      <c r="E28" s="23"/>
      <c r="F28" s="23"/>
      <c r="G28" s="29"/>
    </row>
    <row r="29" spans="1:7" x14ac:dyDescent="0.35">
      <c r="A29" s="30"/>
      <c r="B29" s="24"/>
      <c r="C29" s="24"/>
      <c r="D29" s="24"/>
      <c r="E29" s="10"/>
      <c r="F29" s="100" t="s">
        <v>39</v>
      </c>
      <c r="G29" s="113">
        <f>G6</f>
        <v>0</v>
      </c>
    </row>
    <row r="32" spans="1:7" x14ac:dyDescent="0.35">
      <c r="A32" s="34" t="s">
        <v>58</v>
      </c>
      <c r="B32" s="35"/>
      <c r="C32" s="25"/>
      <c r="D32" s="25"/>
      <c r="E32" s="25"/>
      <c r="F32" s="25"/>
      <c r="G32" s="31"/>
    </row>
    <row r="33" spans="1:7" x14ac:dyDescent="0.35">
      <c r="A33" s="32"/>
      <c r="B33" s="26"/>
      <c r="C33" s="26"/>
      <c r="D33" s="26"/>
      <c r="E33" s="26"/>
      <c r="F33" s="26"/>
      <c r="G33" s="33"/>
    </row>
    <row r="34" spans="1:7" x14ac:dyDescent="0.35">
      <c r="A34" s="51"/>
      <c r="B34" s="52"/>
      <c r="C34" s="52"/>
      <c r="D34" s="52"/>
      <c r="E34" s="10"/>
      <c r="F34" s="101" t="s">
        <v>38</v>
      </c>
      <c r="G34" s="113">
        <f>G9</f>
        <v>0</v>
      </c>
    </row>
    <row r="35" spans="1:7" x14ac:dyDescent="0.35">
      <c r="G35" s="47"/>
    </row>
    <row r="36" spans="1:7" x14ac:dyDescent="0.35">
      <c r="E36" s="929" t="s">
        <v>59</v>
      </c>
      <c r="F36" s="929"/>
      <c r="G36" s="44">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pageSetUpPr fitToPage="1"/>
  </sheetPr>
  <dimension ref="A1:K42"/>
  <sheetViews>
    <sheetView topLeftCell="C1" zoomScaleNormal="100" workbookViewId="0">
      <selection activeCell="B34" sqref="B34:I34"/>
    </sheetView>
  </sheetViews>
  <sheetFormatPr defaultColWidth="0" defaultRowHeight="13" zeroHeight="1" x14ac:dyDescent="0.3"/>
  <cols>
    <col min="1" max="1" width="2.54296875" style="324" customWidth="1"/>
    <col min="2" max="2" width="18" style="316" customWidth="1"/>
    <col min="3" max="3" width="18.54296875" style="316" customWidth="1"/>
    <col min="4" max="4" width="13.1796875" style="316" customWidth="1"/>
    <col min="5" max="5" width="10.81640625" style="316" customWidth="1"/>
    <col min="6" max="6" width="16" style="316" customWidth="1"/>
    <col min="7" max="7" width="14.81640625" style="316" customWidth="1"/>
    <col min="8" max="10" width="14.7265625" style="316" customWidth="1"/>
    <col min="11" max="11" width="3.1796875" style="324" customWidth="1"/>
    <col min="12" max="16384" width="3.1796875" style="316" hidden="1"/>
  </cols>
  <sheetData>
    <row r="1" spans="1:10" s="324" customFormat="1" ht="14" x14ac:dyDescent="0.3">
      <c r="A1" s="242"/>
      <c r="B1" s="242" t="str">
        <f>'Fringe Benefits'!B1</f>
        <v xml:space="preserve">Implementing Agency Name: </v>
      </c>
      <c r="C1" s="242"/>
      <c r="D1" s="242"/>
      <c r="E1" s="242"/>
      <c r="F1" s="242"/>
      <c r="G1" s="242" t="str">
        <f>Supplies!J1</f>
        <v xml:space="preserve">Grant #: </v>
      </c>
      <c r="H1" s="242"/>
      <c r="I1" s="242"/>
      <c r="J1" s="242"/>
    </row>
    <row r="2" spans="1:10" s="324" customFormat="1" ht="25.5" customHeight="1" x14ac:dyDescent="0.3">
      <c r="B2" s="863" t="s">
        <v>150</v>
      </c>
      <c r="C2" s="863"/>
      <c r="D2" s="863"/>
      <c r="E2" s="863"/>
      <c r="F2" s="863"/>
      <c r="G2" s="863"/>
      <c r="H2" s="863"/>
      <c r="I2" s="863"/>
      <c r="J2" s="863"/>
    </row>
    <row r="3" spans="1:10" s="324" customFormat="1" ht="53.15" customHeight="1" x14ac:dyDescent="0.3">
      <c r="B3" s="947" t="s">
        <v>156</v>
      </c>
      <c r="C3" s="947"/>
      <c r="D3" s="947"/>
      <c r="E3" s="947"/>
      <c r="F3" s="947"/>
      <c r="G3" s="947"/>
      <c r="H3" s="947"/>
      <c r="I3" s="947"/>
      <c r="J3" s="947"/>
    </row>
    <row r="4" spans="1:10" s="324" customFormat="1" x14ac:dyDescent="0.3"/>
    <row r="5" spans="1:10" s="324" customFormat="1" x14ac:dyDescent="0.3">
      <c r="B5" s="948" t="s">
        <v>60</v>
      </c>
      <c r="C5" s="948"/>
      <c r="D5" s="948" t="s">
        <v>30</v>
      </c>
      <c r="E5" s="948"/>
      <c r="F5" s="948"/>
      <c r="G5" s="948"/>
      <c r="H5" s="895" t="s">
        <v>186</v>
      </c>
      <c r="I5" s="897" t="s">
        <v>187</v>
      </c>
      <c r="J5" s="897" t="s">
        <v>175</v>
      </c>
    </row>
    <row r="6" spans="1:10" s="324" customFormat="1" ht="33.65" customHeight="1" x14ac:dyDescent="0.3">
      <c r="B6" s="949"/>
      <c r="C6" s="949"/>
      <c r="D6" s="341" t="s">
        <v>4</v>
      </c>
      <c r="E6" s="341" t="s">
        <v>45</v>
      </c>
      <c r="F6" s="618" t="s">
        <v>325</v>
      </c>
      <c r="G6" s="341" t="s">
        <v>324</v>
      </c>
      <c r="H6" s="951"/>
      <c r="I6" s="950"/>
      <c r="J6" s="950"/>
    </row>
    <row r="7" spans="1:10" ht="14.5" x14ac:dyDescent="0.3">
      <c r="B7" s="945"/>
      <c r="C7" s="946"/>
      <c r="D7" s="620"/>
      <c r="E7" s="211"/>
      <c r="F7" s="209"/>
      <c r="G7" s="212"/>
      <c r="H7" s="210">
        <f>J7-I7</f>
        <v>0</v>
      </c>
      <c r="I7" s="216">
        <v>0</v>
      </c>
      <c r="J7" s="342">
        <f>ROUND(D7*F7*G7,0)</f>
        <v>0</v>
      </c>
    </row>
    <row r="8" spans="1:10" ht="14.5" x14ac:dyDescent="0.3">
      <c r="B8" s="945"/>
      <c r="C8" s="946"/>
      <c r="D8" s="620"/>
      <c r="E8" s="211"/>
      <c r="F8" s="209"/>
      <c r="G8" s="212"/>
      <c r="H8" s="210">
        <f t="shared" ref="H8:H19" si="0">J8-I8</f>
        <v>0</v>
      </c>
      <c r="I8" s="216">
        <v>0</v>
      </c>
      <c r="J8" s="342">
        <f t="shared" ref="J8:J18" si="1">ROUND(D8*F8*G8,0)</f>
        <v>0</v>
      </c>
    </row>
    <row r="9" spans="1:10" ht="14.5" x14ac:dyDescent="0.3">
      <c r="B9" s="945"/>
      <c r="C9" s="946"/>
      <c r="D9" s="620"/>
      <c r="E9" s="211"/>
      <c r="F9" s="209"/>
      <c r="G9" s="212"/>
      <c r="H9" s="210">
        <f t="shared" si="0"/>
        <v>0</v>
      </c>
      <c r="I9" s="216">
        <v>0</v>
      </c>
      <c r="J9" s="342">
        <f t="shared" si="1"/>
        <v>0</v>
      </c>
    </row>
    <row r="10" spans="1:10" ht="14.5" x14ac:dyDescent="0.3">
      <c r="B10" s="943"/>
      <c r="C10" s="944"/>
      <c r="D10" s="148"/>
      <c r="E10" s="211"/>
      <c r="F10" s="209"/>
      <c r="G10" s="212"/>
      <c r="H10" s="210">
        <f t="shared" si="0"/>
        <v>0</v>
      </c>
      <c r="I10" s="216">
        <v>0</v>
      </c>
      <c r="J10" s="342">
        <f t="shared" si="1"/>
        <v>0</v>
      </c>
    </row>
    <row r="11" spans="1:10" ht="14.5" x14ac:dyDescent="0.3">
      <c r="B11" s="943"/>
      <c r="C11" s="944"/>
      <c r="D11" s="148"/>
      <c r="E11" s="211"/>
      <c r="F11" s="209"/>
      <c r="G11" s="212"/>
      <c r="H11" s="210">
        <f t="shared" si="0"/>
        <v>0</v>
      </c>
      <c r="I11" s="216">
        <v>0</v>
      </c>
      <c r="J11" s="342">
        <f t="shared" si="1"/>
        <v>0</v>
      </c>
    </row>
    <row r="12" spans="1:10" ht="14.5" x14ac:dyDescent="0.3">
      <c r="B12" s="943"/>
      <c r="C12" s="944"/>
      <c r="D12" s="148"/>
      <c r="E12" s="211"/>
      <c r="F12" s="209"/>
      <c r="G12" s="212"/>
      <c r="H12" s="210">
        <f t="shared" si="0"/>
        <v>0</v>
      </c>
      <c r="I12" s="216">
        <v>0</v>
      </c>
      <c r="J12" s="342">
        <f t="shared" si="1"/>
        <v>0</v>
      </c>
    </row>
    <row r="13" spans="1:10" ht="14.5" x14ac:dyDescent="0.3">
      <c r="B13" s="943"/>
      <c r="C13" s="944"/>
      <c r="D13" s="148"/>
      <c r="E13" s="211"/>
      <c r="F13" s="209"/>
      <c r="G13" s="212"/>
      <c r="H13" s="210">
        <f t="shared" si="0"/>
        <v>0</v>
      </c>
      <c r="I13" s="216">
        <v>0</v>
      </c>
      <c r="J13" s="342">
        <f t="shared" si="1"/>
        <v>0</v>
      </c>
    </row>
    <row r="14" spans="1:10" ht="14.5" x14ac:dyDescent="0.3">
      <c r="B14" s="943"/>
      <c r="C14" s="944"/>
      <c r="D14" s="148"/>
      <c r="E14" s="211"/>
      <c r="F14" s="209"/>
      <c r="G14" s="212"/>
      <c r="H14" s="210">
        <f t="shared" si="0"/>
        <v>0</v>
      </c>
      <c r="I14" s="216">
        <v>0</v>
      </c>
      <c r="J14" s="342">
        <f t="shared" si="1"/>
        <v>0</v>
      </c>
    </row>
    <row r="15" spans="1:10" ht="14.5" x14ac:dyDescent="0.3">
      <c r="B15" s="943"/>
      <c r="C15" s="944"/>
      <c r="D15" s="148"/>
      <c r="E15" s="211"/>
      <c r="F15" s="209"/>
      <c r="G15" s="212"/>
      <c r="H15" s="210">
        <f t="shared" si="0"/>
        <v>0</v>
      </c>
      <c r="I15" s="216">
        <v>0</v>
      </c>
      <c r="J15" s="342">
        <f t="shared" si="1"/>
        <v>0</v>
      </c>
    </row>
    <row r="16" spans="1:10" ht="14.5" x14ac:dyDescent="0.3">
      <c r="B16" s="943"/>
      <c r="C16" s="944"/>
      <c r="D16" s="148"/>
      <c r="E16" s="211"/>
      <c r="F16" s="209"/>
      <c r="G16" s="212"/>
      <c r="H16" s="210">
        <f t="shared" si="0"/>
        <v>0</v>
      </c>
      <c r="I16" s="216">
        <v>0</v>
      </c>
      <c r="J16" s="342">
        <f t="shared" ref="J16:J17" si="2">ROUND(D16*F16*G16,0)</f>
        <v>0</v>
      </c>
    </row>
    <row r="17" spans="2:10" ht="14.5" x14ac:dyDescent="0.3">
      <c r="B17" s="943"/>
      <c r="C17" s="944"/>
      <c r="D17" s="148"/>
      <c r="E17" s="211"/>
      <c r="F17" s="209"/>
      <c r="G17" s="212"/>
      <c r="H17" s="210">
        <f t="shared" si="0"/>
        <v>0</v>
      </c>
      <c r="I17" s="216">
        <v>0</v>
      </c>
      <c r="J17" s="342">
        <f t="shared" si="2"/>
        <v>0</v>
      </c>
    </row>
    <row r="18" spans="2:10" ht="14.5" x14ac:dyDescent="0.3">
      <c r="B18" s="943"/>
      <c r="C18" s="944"/>
      <c r="D18" s="148"/>
      <c r="E18" s="211"/>
      <c r="F18" s="209"/>
      <c r="G18" s="212"/>
      <c r="H18" s="210">
        <f t="shared" si="0"/>
        <v>0</v>
      </c>
      <c r="I18" s="216">
        <v>0</v>
      </c>
      <c r="J18" s="342">
        <f t="shared" si="1"/>
        <v>0</v>
      </c>
    </row>
    <row r="19" spans="2:10" ht="14.5" x14ac:dyDescent="0.3">
      <c r="B19" s="943"/>
      <c r="C19" s="944"/>
      <c r="D19" s="148"/>
      <c r="E19" s="211"/>
      <c r="F19" s="209"/>
      <c r="G19" s="212"/>
      <c r="H19" s="210">
        <f t="shared" si="0"/>
        <v>0</v>
      </c>
      <c r="I19" s="216">
        <v>0</v>
      </c>
      <c r="J19" s="342">
        <f t="shared" ref="J19:J25" si="3">ROUND(D19*F19*G19,0)</f>
        <v>0</v>
      </c>
    </row>
    <row r="20" spans="2:10" ht="14.5" hidden="1" x14ac:dyDescent="0.3">
      <c r="B20" s="943"/>
      <c r="C20" s="944"/>
      <c r="D20" s="148"/>
      <c r="E20" s="211"/>
      <c r="F20" s="209"/>
      <c r="G20" s="212"/>
      <c r="H20" s="210">
        <f t="shared" ref="H20:H30" si="4">J20-I20</f>
        <v>0</v>
      </c>
      <c r="I20" s="216">
        <v>0</v>
      </c>
      <c r="J20" s="342">
        <f t="shared" si="3"/>
        <v>0</v>
      </c>
    </row>
    <row r="21" spans="2:10" ht="14.5" hidden="1" x14ac:dyDescent="0.3">
      <c r="B21" s="943"/>
      <c r="C21" s="944"/>
      <c r="D21" s="148"/>
      <c r="E21" s="211"/>
      <c r="F21" s="209"/>
      <c r="G21" s="212"/>
      <c r="H21" s="210">
        <f t="shared" si="4"/>
        <v>0</v>
      </c>
      <c r="I21" s="216">
        <v>0</v>
      </c>
      <c r="J21" s="342">
        <f t="shared" si="3"/>
        <v>0</v>
      </c>
    </row>
    <row r="22" spans="2:10" ht="14.5" hidden="1" x14ac:dyDescent="0.3">
      <c r="B22" s="943"/>
      <c r="C22" s="944"/>
      <c r="D22" s="148"/>
      <c r="E22" s="211"/>
      <c r="F22" s="209"/>
      <c r="G22" s="212"/>
      <c r="H22" s="210">
        <f t="shared" si="4"/>
        <v>0</v>
      </c>
      <c r="I22" s="216">
        <v>0</v>
      </c>
      <c r="J22" s="342">
        <f t="shared" si="3"/>
        <v>0</v>
      </c>
    </row>
    <row r="23" spans="2:10" ht="14.5" hidden="1" x14ac:dyDescent="0.3">
      <c r="B23" s="943"/>
      <c r="C23" s="944"/>
      <c r="D23" s="148"/>
      <c r="E23" s="211"/>
      <c r="F23" s="209"/>
      <c r="G23" s="212"/>
      <c r="H23" s="210">
        <f t="shared" si="4"/>
        <v>0</v>
      </c>
      <c r="I23" s="216">
        <v>0</v>
      </c>
      <c r="J23" s="342">
        <f t="shared" si="3"/>
        <v>0</v>
      </c>
    </row>
    <row r="24" spans="2:10" ht="14.5" hidden="1" x14ac:dyDescent="0.3">
      <c r="B24" s="943"/>
      <c r="C24" s="944"/>
      <c r="D24" s="148"/>
      <c r="E24" s="211"/>
      <c r="F24" s="209"/>
      <c r="G24" s="212"/>
      <c r="H24" s="210">
        <f t="shared" si="4"/>
        <v>0</v>
      </c>
      <c r="I24" s="216">
        <v>0</v>
      </c>
      <c r="J24" s="342">
        <f t="shared" si="3"/>
        <v>0</v>
      </c>
    </row>
    <row r="25" spans="2:10" ht="14.5" hidden="1" x14ac:dyDescent="0.3">
      <c r="B25" s="943"/>
      <c r="C25" s="944"/>
      <c r="D25" s="148"/>
      <c r="E25" s="211"/>
      <c r="F25" s="209"/>
      <c r="G25" s="212"/>
      <c r="H25" s="210">
        <f t="shared" si="4"/>
        <v>0</v>
      </c>
      <c r="I25" s="216">
        <v>0</v>
      </c>
      <c r="J25" s="342">
        <f t="shared" si="3"/>
        <v>0</v>
      </c>
    </row>
    <row r="26" spans="2:10" ht="14.5" hidden="1" x14ac:dyDescent="0.3">
      <c r="B26" s="943"/>
      <c r="C26" s="944"/>
      <c r="D26" s="148"/>
      <c r="E26" s="211"/>
      <c r="F26" s="209"/>
      <c r="G26" s="212"/>
      <c r="H26" s="210">
        <f t="shared" si="4"/>
        <v>0</v>
      </c>
      <c r="I26" s="216">
        <v>0</v>
      </c>
      <c r="J26" s="342">
        <f t="shared" ref="J26:J30" si="5">ROUND(D26*F26*G26,0)</f>
        <v>0</v>
      </c>
    </row>
    <row r="27" spans="2:10" ht="14.5" hidden="1" x14ac:dyDescent="0.3">
      <c r="B27" s="943"/>
      <c r="C27" s="944"/>
      <c r="D27" s="148"/>
      <c r="E27" s="211"/>
      <c r="F27" s="209"/>
      <c r="G27" s="212"/>
      <c r="H27" s="210">
        <f t="shared" si="4"/>
        <v>0</v>
      </c>
      <c r="I27" s="216">
        <v>0</v>
      </c>
      <c r="J27" s="342">
        <f t="shared" si="5"/>
        <v>0</v>
      </c>
    </row>
    <row r="28" spans="2:10" ht="14.5" hidden="1" x14ac:dyDescent="0.3">
      <c r="B28" s="943"/>
      <c r="C28" s="944"/>
      <c r="D28" s="148"/>
      <c r="E28" s="211"/>
      <c r="F28" s="209"/>
      <c r="G28" s="212"/>
      <c r="H28" s="210">
        <f t="shared" si="4"/>
        <v>0</v>
      </c>
      <c r="I28" s="216">
        <v>0</v>
      </c>
      <c r="J28" s="342">
        <f t="shared" ref="J28" si="6">ROUND(D28*F28*G28,0)</f>
        <v>0</v>
      </c>
    </row>
    <row r="29" spans="2:10" ht="14.5" hidden="1" x14ac:dyDescent="0.3">
      <c r="B29" s="943"/>
      <c r="C29" s="944"/>
      <c r="D29" s="148"/>
      <c r="E29" s="211"/>
      <c r="F29" s="209"/>
      <c r="G29" s="212"/>
      <c r="H29" s="210">
        <f t="shared" si="4"/>
        <v>0</v>
      </c>
      <c r="I29" s="216">
        <v>0</v>
      </c>
      <c r="J29" s="342">
        <f t="shared" si="5"/>
        <v>0</v>
      </c>
    </row>
    <row r="30" spans="2:10" ht="14.5" x14ac:dyDescent="0.3">
      <c r="B30" s="953"/>
      <c r="C30" s="954"/>
      <c r="D30" s="496"/>
      <c r="E30" s="619"/>
      <c r="F30" s="497"/>
      <c r="G30" s="498"/>
      <c r="H30" s="210">
        <f t="shared" si="4"/>
        <v>0</v>
      </c>
      <c r="I30" s="216">
        <v>0</v>
      </c>
      <c r="J30" s="530">
        <f t="shared" si="5"/>
        <v>0</v>
      </c>
    </row>
    <row r="31" spans="2:10" s="324" customFormat="1" ht="13.5" thickBot="1" x14ac:dyDescent="0.35">
      <c r="F31" s="955" t="s">
        <v>296</v>
      </c>
      <c r="G31" s="955"/>
      <c r="H31" s="500">
        <f t="shared" ref="H31:I31" si="7">SUM(H7:H30)</f>
        <v>0</v>
      </c>
      <c r="I31" s="500">
        <f t="shared" si="7"/>
        <v>0</v>
      </c>
      <c r="J31" s="500">
        <f>SUM(J7:J30)</f>
        <v>0</v>
      </c>
    </row>
    <row r="32" spans="2:10" s="324" customFormat="1" ht="13.5" thickTop="1" x14ac:dyDescent="0.3"/>
    <row r="33" spans="2:10" s="324" customFormat="1" x14ac:dyDescent="0.3">
      <c r="B33" s="344" t="s">
        <v>293</v>
      </c>
    </row>
    <row r="34" spans="2:10" ht="121" customHeight="1" x14ac:dyDescent="0.3">
      <c r="B34" s="952"/>
      <c r="C34" s="952"/>
      <c r="D34" s="952"/>
      <c r="E34" s="952"/>
      <c r="F34" s="952"/>
      <c r="G34" s="952"/>
      <c r="H34" s="952"/>
      <c r="I34" s="952"/>
      <c r="J34" s="324"/>
    </row>
    <row r="35" spans="2:10" s="324" customFormat="1" x14ac:dyDescent="0.3"/>
    <row r="40" spans="2:10" ht="14.5" hidden="1" x14ac:dyDescent="0.35">
      <c r="B40" s="116"/>
      <c r="C40" s="116"/>
      <c r="D40" s="116"/>
      <c r="E40" s="116"/>
      <c r="F40" s="116"/>
      <c r="G40" s="116"/>
      <c r="H40" s="116"/>
      <c r="I40" s="116"/>
      <c r="J40" s="116"/>
    </row>
    <row r="41" spans="2:10" ht="14.5" hidden="1" x14ac:dyDescent="0.35">
      <c r="B41" s="116"/>
      <c r="C41" s="116"/>
      <c r="D41" s="116"/>
      <c r="E41" s="116"/>
      <c r="F41" s="116"/>
      <c r="G41" s="116"/>
      <c r="H41" s="116"/>
      <c r="I41" s="116"/>
      <c r="J41" s="345"/>
    </row>
    <row r="42" spans="2:10" ht="14.5" hidden="1" x14ac:dyDescent="0.35">
      <c r="B42" s="116"/>
      <c r="C42" s="116"/>
      <c r="D42" s="116"/>
      <c r="E42" s="116"/>
      <c r="F42" s="346"/>
      <c r="G42" s="346"/>
      <c r="H42" s="346"/>
      <c r="I42" s="346"/>
      <c r="J42" s="347"/>
    </row>
  </sheetData>
  <sheetProtection algorithmName="SHA-512" hashValue="dZLbkHjxOfVikVpuonLywehS0eE9lE+zsz/9PzFNZlkYlcx/6JcY03JFlse2fGyeF3pj/MqboJ/ivZYSDO/nnA==" saltValue="wZwmf6aiDZDKGgOMvf/8HQ==" spinCount="100000" sheet="1" formatColumns="0" formatRows="0" insertRows="0" selectLockedCells="1"/>
  <mergeCells count="33">
    <mergeCell ref="B34:I34"/>
    <mergeCell ref="B25:C25"/>
    <mergeCell ref="B20:C20"/>
    <mergeCell ref="B21:C21"/>
    <mergeCell ref="B22:C22"/>
    <mergeCell ref="B23:C23"/>
    <mergeCell ref="B24:C24"/>
    <mergeCell ref="B26:C26"/>
    <mergeCell ref="B27:C27"/>
    <mergeCell ref="B29:C29"/>
    <mergeCell ref="B30:C30"/>
    <mergeCell ref="F31:G31"/>
    <mergeCell ref="B7:C7"/>
    <mergeCell ref="B19:C19"/>
    <mergeCell ref="B2:J2"/>
    <mergeCell ref="B3:J3"/>
    <mergeCell ref="D5:G5"/>
    <mergeCell ref="B5:C6"/>
    <mergeCell ref="J5:J6"/>
    <mergeCell ref="H5:H6"/>
    <mergeCell ref="I5:I6"/>
    <mergeCell ref="B8:C8"/>
    <mergeCell ref="B9:C9"/>
    <mergeCell ref="B10:C10"/>
    <mergeCell ref="B11:C11"/>
    <mergeCell ref="B12:C12"/>
    <mergeCell ref="B13:C13"/>
    <mergeCell ref="B14:C14"/>
    <mergeCell ref="B15:C15"/>
    <mergeCell ref="B18:C18"/>
    <mergeCell ref="B16:C16"/>
    <mergeCell ref="B17:C17"/>
    <mergeCell ref="B28:C28"/>
  </mergeCells>
  <printOptions horizontalCentered="1"/>
  <pageMargins left="0.25" right="0.25" top="0.25" bottom="0.25" header="0.3" footer="0.3"/>
  <pageSetup scale="94" orientation="landscape" r:id="rId1"/>
  <ignoredErrors>
    <ignoredError sqref="H7:H30"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939" t="s">
        <v>150</v>
      </c>
      <c r="B1" s="939"/>
      <c r="C1" s="939"/>
      <c r="D1" s="939"/>
      <c r="E1" s="939"/>
      <c r="F1" s="939"/>
      <c r="G1" s="939"/>
    </row>
    <row r="2" spans="1:7" ht="53.25" customHeight="1" x14ac:dyDescent="0.35">
      <c r="A2" s="941" t="s">
        <v>157</v>
      </c>
      <c r="B2" s="941"/>
      <c r="C2" s="941"/>
      <c r="D2" s="941"/>
      <c r="E2" s="941"/>
      <c r="F2" s="941"/>
      <c r="G2" s="941"/>
    </row>
    <row r="3" spans="1:7" x14ac:dyDescent="0.35">
      <c r="A3" s="942" t="s">
        <v>19</v>
      </c>
      <c r="B3" s="942"/>
      <c r="C3" s="942" t="s">
        <v>56</v>
      </c>
      <c r="D3" s="942"/>
      <c r="E3" s="942"/>
      <c r="F3" s="942"/>
      <c r="G3" s="106" t="s">
        <v>36</v>
      </c>
    </row>
    <row r="4" spans="1:7" x14ac:dyDescent="0.35">
      <c r="A4" s="55"/>
      <c r="B4" s="12"/>
      <c r="C4" s="12"/>
      <c r="D4" s="12"/>
      <c r="E4" s="12"/>
      <c r="F4" s="12"/>
      <c r="G4" s="44">
        <f t="shared" ref="G4:G5" si="0">SUM(G2:G3)</f>
        <v>0</v>
      </c>
    </row>
    <row r="5" spans="1:7" ht="17.5" x14ac:dyDescent="0.65">
      <c r="A5" s="39"/>
      <c r="B5" s="39"/>
      <c r="C5" s="39"/>
      <c r="D5" s="39"/>
      <c r="E5" s="41"/>
      <c r="F5" s="40"/>
      <c r="G5" s="66">
        <f t="shared" si="0"/>
        <v>0</v>
      </c>
    </row>
    <row r="6" spans="1:7" x14ac:dyDescent="0.35">
      <c r="E6" s="934" t="s">
        <v>41</v>
      </c>
      <c r="F6" s="934"/>
      <c r="G6" s="44">
        <f>SUM(G4:G5)</f>
        <v>0</v>
      </c>
    </row>
    <row r="8" spans="1:7" ht="17.5" x14ac:dyDescent="0.65">
      <c r="G8" s="66">
        <f>G7</f>
        <v>0</v>
      </c>
    </row>
    <row r="9" spans="1:7" x14ac:dyDescent="0.35">
      <c r="E9" s="940" t="s">
        <v>38</v>
      </c>
      <c r="F9" s="940"/>
      <c r="G9" s="44">
        <f>G8</f>
        <v>0</v>
      </c>
    </row>
    <row r="10" spans="1:7" x14ac:dyDescent="0.35">
      <c r="F10" s="61"/>
      <c r="G10" s="61"/>
    </row>
    <row r="11" spans="1:7" x14ac:dyDescent="0.35">
      <c r="F11" s="61"/>
      <c r="G11" s="61"/>
    </row>
    <row r="12" spans="1:7" x14ac:dyDescent="0.35">
      <c r="F12" s="61"/>
      <c r="G12" s="61"/>
    </row>
    <row r="13" spans="1:7" x14ac:dyDescent="0.35">
      <c r="F13" s="61"/>
      <c r="G13" s="61"/>
    </row>
    <row r="14" spans="1:7" x14ac:dyDescent="0.35">
      <c r="F14" s="61"/>
      <c r="G14" s="61"/>
    </row>
    <row r="15" spans="1:7" x14ac:dyDescent="0.35">
      <c r="F15" s="61"/>
      <c r="G15" s="61"/>
    </row>
    <row r="16" spans="1:7" x14ac:dyDescent="0.35">
      <c r="F16" s="61"/>
      <c r="G16" s="61"/>
    </row>
    <row r="17" spans="1:7" x14ac:dyDescent="0.35">
      <c r="F17" s="61"/>
      <c r="G17" s="61"/>
    </row>
    <row r="18" spans="1:7" x14ac:dyDescent="0.35">
      <c r="F18" s="61"/>
      <c r="G18" s="61"/>
    </row>
    <row r="19" spans="1:7" x14ac:dyDescent="0.35">
      <c r="F19" s="61"/>
      <c r="G19" s="61"/>
    </row>
    <row r="20" spans="1:7" x14ac:dyDescent="0.35">
      <c r="F20" s="61"/>
      <c r="G20" s="61"/>
    </row>
    <row r="21" spans="1:7" x14ac:dyDescent="0.35">
      <c r="F21" s="61"/>
      <c r="G21" s="61"/>
    </row>
    <row r="22" spans="1:7" x14ac:dyDescent="0.35">
      <c r="F22" s="61"/>
      <c r="G22" s="61"/>
    </row>
    <row r="23" spans="1:7" x14ac:dyDescent="0.35">
      <c r="A23" s="34" t="s">
        <v>61</v>
      </c>
      <c r="B23" s="49"/>
      <c r="C23" s="49"/>
      <c r="D23" s="49"/>
      <c r="E23" s="49"/>
      <c r="F23" s="49"/>
      <c r="G23" s="50"/>
    </row>
    <row r="24" spans="1:7" x14ac:dyDescent="0.35">
      <c r="A24" s="45"/>
      <c r="B24" s="23"/>
      <c r="C24" s="23"/>
      <c r="D24" s="23"/>
      <c r="E24" s="23"/>
      <c r="F24" s="23"/>
      <c r="G24" s="29"/>
    </row>
    <row r="25" spans="1:7" x14ac:dyDescent="0.35">
      <c r="A25" s="28"/>
      <c r="B25" s="23"/>
      <c r="C25" s="23"/>
      <c r="D25" s="23"/>
      <c r="E25" s="23"/>
      <c r="F25" s="23"/>
      <c r="G25" s="29"/>
    </row>
    <row r="26" spans="1:7" x14ac:dyDescent="0.35">
      <c r="A26" s="28"/>
      <c r="B26" s="23"/>
      <c r="C26" s="23"/>
      <c r="D26" s="23"/>
      <c r="E26" s="23"/>
      <c r="F26" s="23"/>
      <c r="G26" s="29"/>
    </row>
    <row r="27" spans="1:7" x14ac:dyDescent="0.35">
      <c r="A27" s="28"/>
      <c r="B27" s="23"/>
      <c r="C27" s="23"/>
      <c r="D27" s="23"/>
      <c r="E27" s="23"/>
      <c r="F27" s="23"/>
      <c r="G27" s="29"/>
    </row>
    <row r="28" spans="1:7" x14ac:dyDescent="0.35">
      <c r="A28" s="30"/>
      <c r="B28" s="24"/>
      <c r="C28" s="24"/>
      <c r="D28" s="24"/>
      <c r="E28" s="10"/>
      <c r="F28" s="100" t="s">
        <v>39</v>
      </c>
      <c r="G28" s="113">
        <f>G6</f>
        <v>0</v>
      </c>
    </row>
    <row r="31" spans="1:7" x14ac:dyDescent="0.35">
      <c r="A31" s="34" t="s">
        <v>62</v>
      </c>
      <c r="B31" s="35"/>
      <c r="C31" s="25"/>
      <c r="D31" s="25"/>
      <c r="E31" s="25"/>
      <c r="F31" s="25"/>
      <c r="G31" s="31"/>
    </row>
    <row r="32" spans="1:7" x14ac:dyDescent="0.35">
      <c r="A32" s="32"/>
      <c r="B32" s="26"/>
      <c r="C32" s="26"/>
      <c r="D32" s="26"/>
      <c r="E32" s="26"/>
      <c r="F32" s="26"/>
      <c r="G32" s="33"/>
    </row>
    <row r="33" spans="1:7" x14ac:dyDescent="0.35">
      <c r="A33" s="51"/>
      <c r="B33" s="52"/>
      <c r="C33" s="52"/>
      <c r="D33" s="52"/>
      <c r="E33" s="10"/>
      <c r="F33" s="101" t="s">
        <v>38</v>
      </c>
      <c r="G33" s="113">
        <v>0</v>
      </c>
    </row>
    <row r="34" spans="1:7" x14ac:dyDescent="0.35">
      <c r="G34" s="47"/>
    </row>
    <row r="35" spans="1:7" x14ac:dyDescent="0.35">
      <c r="E35" s="929" t="s">
        <v>63</v>
      </c>
      <c r="F35" s="929"/>
      <c r="G35" s="44">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P88"/>
  <sheetViews>
    <sheetView topLeftCell="B1"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1796875" style="6" customWidth="1"/>
    <col min="15" max="15" width="2.81640625" style="6" customWidth="1"/>
    <col min="16" max="16" width="2.1796875" style="6" customWidth="1"/>
    <col min="17" max="16384" width="9.1796875" style="6"/>
  </cols>
  <sheetData>
    <row r="1" spans="2:16" ht="20" x14ac:dyDescent="0.35">
      <c r="B1" s="639" t="s">
        <v>232</v>
      </c>
      <c r="C1" s="639"/>
      <c r="D1" s="639"/>
      <c r="E1" s="639"/>
      <c r="F1" s="639"/>
      <c r="G1" s="639"/>
      <c r="H1" s="639"/>
      <c r="I1" s="639"/>
      <c r="J1" s="639"/>
      <c r="K1" s="639"/>
      <c r="L1" s="639"/>
      <c r="M1" s="639"/>
      <c r="N1" s="639"/>
      <c r="O1" s="639"/>
      <c r="P1" s="639"/>
    </row>
    <row r="2" spans="2:16" ht="8.25" customHeight="1" x14ac:dyDescent="0.35">
      <c r="B2" s="73"/>
      <c r="C2" s="125"/>
      <c r="D2" s="125"/>
      <c r="E2" s="125"/>
      <c r="F2" s="125"/>
      <c r="G2" s="125"/>
      <c r="H2" s="125"/>
      <c r="I2" s="125"/>
      <c r="J2" s="125"/>
      <c r="K2" s="125"/>
      <c r="L2" s="125"/>
      <c r="M2" s="125"/>
      <c r="N2" s="125"/>
      <c r="O2" s="125"/>
      <c r="P2" s="125"/>
    </row>
    <row r="3" spans="2:16" ht="22.5" customHeight="1" x14ac:dyDescent="0.35">
      <c r="B3" s="637" t="s">
        <v>144</v>
      </c>
      <c r="C3" s="637"/>
      <c r="D3" s="637"/>
      <c r="E3" s="637"/>
      <c r="F3" s="637"/>
      <c r="G3" s="637"/>
      <c r="H3" s="637"/>
      <c r="I3" s="637"/>
      <c r="J3" s="637"/>
      <c r="K3" s="637"/>
      <c r="L3" s="637"/>
      <c r="M3" s="637"/>
      <c r="N3" s="637"/>
      <c r="O3" s="637"/>
      <c r="P3" s="637"/>
    </row>
    <row r="4" spans="2:16" x14ac:dyDescent="0.35">
      <c r="B4" s="634" t="s">
        <v>183</v>
      </c>
      <c r="C4" s="634"/>
      <c r="D4" s="634"/>
      <c r="E4" s="634"/>
      <c r="F4" s="634"/>
      <c r="G4" s="634"/>
      <c r="H4" s="634"/>
      <c r="I4" s="634"/>
      <c r="J4" s="634"/>
      <c r="K4" s="634"/>
      <c r="L4" s="634"/>
      <c r="M4" s="634"/>
      <c r="N4" s="634"/>
      <c r="O4" s="634"/>
      <c r="P4" s="634"/>
    </row>
    <row r="5" spans="2:16" ht="34.5" customHeight="1" x14ac:dyDescent="0.35">
      <c r="B5" s="633" t="s">
        <v>238</v>
      </c>
      <c r="C5" s="633"/>
      <c r="D5" s="633"/>
      <c r="E5" s="633"/>
      <c r="F5" s="633"/>
      <c r="G5" s="633"/>
      <c r="H5" s="633"/>
      <c r="I5" s="633"/>
      <c r="J5" s="633"/>
      <c r="K5" s="633"/>
      <c r="L5" s="633"/>
      <c r="M5" s="633"/>
      <c r="N5" s="633"/>
      <c r="O5" s="633"/>
      <c r="P5" s="633"/>
    </row>
    <row r="6" spans="2:16" x14ac:dyDescent="0.35">
      <c r="B6" s="636" t="s">
        <v>190</v>
      </c>
      <c r="C6" s="636"/>
      <c r="D6" s="636"/>
      <c r="E6" s="636"/>
      <c r="F6" s="636"/>
      <c r="G6" s="636"/>
      <c r="H6" s="636"/>
      <c r="I6" s="636"/>
      <c r="J6" s="636"/>
      <c r="K6" s="636"/>
      <c r="L6" s="636"/>
      <c r="M6" s="636"/>
      <c r="N6" s="636"/>
      <c r="O6" s="636"/>
      <c r="P6" s="636"/>
    </row>
    <row r="7" spans="2:16" ht="21.75" customHeight="1" x14ac:dyDescent="0.35">
      <c r="B7" s="633" t="s">
        <v>202</v>
      </c>
      <c r="C7" s="633"/>
      <c r="D7" s="633"/>
      <c r="E7" s="633"/>
      <c r="F7" s="633"/>
      <c r="G7" s="633"/>
      <c r="H7" s="633"/>
      <c r="I7" s="633"/>
      <c r="J7" s="633"/>
      <c r="K7" s="633"/>
      <c r="L7" s="633"/>
      <c r="M7" s="633"/>
      <c r="N7" s="633"/>
      <c r="O7" s="633"/>
      <c r="P7" s="633"/>
    </row>
    <row r="8" spans="2:16" x14ac:dyDescent="0.35">
      <c r="B8" s="636" t="s">
        <v>191</v>
      </c>
      <c r="C8" s="636"/>
      <c r="D8" s="636"/>
      <c r="E8" s="636"/>
      <c r="F8" s="636"/>
      <c r="G8" s="636"/>
      <c r="H8" s="636"/>
      <c r="I8" s="636"/>
      <c r="J8" s="636"/>
      <c r="K8" s="636"/>
      <c r="L8" s="636"/>
      <c r="M8" s="636"/>
      <c r="N8" s="636"/>
      <c r="O8" s="636"/>
      <c r="P8" s="636"/>
    </row>
    <row r="9" spans="2:16" x14ac:dyDescent="0.35">
      <c r="B9" s="124" t="s">
        <v>239</v>
      </c>
      <c r="C9" s="125"/>
      <c r="D9" s="125"/>
      <c r="E9" s="125"/>
      <c r="F9" s="125"/>
      <c r="G9" s="125"/>
      <c r="H9" s="125"/>
      <c r="I9" s="125"/>
      <c r="J9" s="125"/>
      <c r="K9" s="125"/>
      <c r="L9" s="125"/>
      <c r="M9" s="125"/>
      <c r="N9" s="125"/>
      <c r="O9" s="125"/>
      <c r="P9" s="125"/>
    </row>
    <row r="10" spans="2:16" ht="11.25" customHeight="1" x14ac:dyDescent="0.35">
      <c r="B10" s="124"/>
      <c r="C10" s="125"/>
      <c r="D10" s="125"/>
      <c r="E10" s="125"/>
      <c r="F10" s="125"/>
      <c r="G10" s="125"/>
      <c r="H10" s="125"/>
      <c r="I10" s="125"/>
      <c r="J10" s="125"/>
      <c r="K10" s="125"/>
      <c r="L10" s="125"/>
      <c r="M10" s="125"/>
      <c r="N10" s="125"/>
      <c r="O10" s="125"/>
      <c r="P10" s="125"/>
    </row>
    <row r="11" spans="2:16" x14ac:dyDescent="0.35">
      <c r="B11" s="124" t="s">
        <v>203</v>
      </c>
      <c r="C11" s="125"/>
      <c r="D11" s="125"/>
      <c r="E11" s="125"/>
      <c r="F11" s="125"/>
      <c r="G11" s="125"/>
      <c r="H11" s="125"/>
      <c r="I11" s="125"/>
      <c r="J11" s="125"/>
      <c r="K11" s="125"/>
      <c r="L11" s="125"/>
      <c r="M11" s="125"/>
      <c r="N11" s="125"/>
      <c r="O11" s="125"/>
      <c r="P11" s="125"/>
    </row>
    <row r="12" spans="2:16" ht="10.5" customHeight="1" x14ac:dyDescent="0.35">
      <c r="B12" s="124"/>
      <c r="C12" s="125"/>
      <c r="D12" s="125"/>
      <c r="E12" s="125"/>
      <c r="F12" s="125"/>
      <c r="G12" s="125"/>
      <c r="H12" s="125"/>
      <c r="I12" s="125"/>
      <c r="J12" s="125"/>
      <c r="K12" s="125"/>
      <c r="L12" s="125"/>
      <c r="M12" s="125"/>
      <c r="N12" s="125"/>
      <c r="O12" s="125"/>
      <c r="P12" s="125"/>
    </row>
    <row r="13" spans="2:16" x14ac:dyDescent="0.35">
      <c r="B13" s="97" t="s">
        <v>151</v>
      </c>
      <c r="C13" s="98"/>
      <c r="D13" s="98"/>
      <c r="E13" s="98"/>
      <c r="F13" s="98"/>
      <c r="G13" s="98"/>
      <c r="H13" s="98"/>
      <c r="I13" s="98"/>
      <c r="J13" s="98"/>
      <c r="K13" s="125"/>
      <c r="L13" s="125"/>
      <c r="M13" s="125"/>
      <c r="N13" s="125"/>
      <c r="O13" s="125"/>
      <c r="P13" s="125"/>
    </row>
    <row r="14" spans="2:16" ht="12.75" customHeight="1" x14ac:dyDescent="0.35">
      <c r="B14" s="124"/>
      <c r="C14" s="125"/>
      <c r="D14" s="125"/>
      <c r="E14" s="125"/>
      <c r="F14" s="125"/>
      <c r="G14" s="125"/>
      <c r="H14" s="125"/>
      <c r="I14" s="125"/>
      <c r="J14" s="125"/>
      <c r="K14" s="125"/>
      <c r="L14" s="125"/>
      <c r="M14" s="125"/>
      <c r="N14" s="125"/>
      <c r="O14" s="125"/>
      <c r="P14" s="125"/>
    </row>
    <row r="15" spans="2:16" ht="27" customHeight="1" x14ac:dyDescent="0.35">
      <c r="B15" s="641" t="s">
        <v>204</v>
      </c>
      <c r="C15" s="641"/>
      <c r="D15" s="641"/>
      <c r="E15" s="641"/>
      <c r="F15" s="641"/>
      <c r="G15" s="641"/>
      <c r="H15" s="641"/>
      <c r="I15" s="641"/>
      <c r="J15" s="641"/>
      <c r="K15" s="641"/>
      <c r="L15" s="641"/>
      <c r="M15" s="641"/>
      <c r="N15" s="641"/>
      <c r="O15" s="641"/>
      <c r="P15" s="641"/>
    </row>
    <row r="16" spans="2:16" x14ac:dyDescent="0.35">
      <c r="B16" s="124"/>
      <c r="C16" s="125"/>
      <c r="D16" s="125"/>
      <c r="E16" s="125"/>
      <c r="F16" s="125"/>
      <c r="G16" s="125"/>
      <c r="H16" s="125"/>
      <c r="I16" s="125"/>
      <c r="J16" s="125"/>
      <c r="K16" s="125"/>
      <c r="L16" s="125"/>
      <c r="M16" s="125"/>
      <c r="N16" s="125"/>
      <c r="O16" s="125"/>
      <c r="P16" s="125"/>
    </row>
    <row r="17" spans="2:16" ht="41.25" customHeight="1" x14ac:dyDescent="0.35">
      <c r="B17" s="642" t="s">
        <v>123</v>
      </c>
      <c r="C17" s="642"/>
      <c r="D17" s="642"/>
      <c r="E17" s="642"/>
      <c r="F17" s="642"/>
      <c r="G17" s="642"/>
      <c r="H17" s="642"/>
      <c r="I17" s="642"/>
      <c r="J17" s="642"/>
      <c r="K17" s="642"/>
      <c r="L17" s="642"/>
      <c r="M17" s="642"/>
      <c r="N17" s="642"/>
      <c r="O17" s="642"/>
      <c r="P17" s="642"/>
    </row>
    <row r="18" spans="2:16" x14ac:dyDescent="0.35">
      <c r="B18" s="124" t="s">
        <v>102</v>
      </c>
      <c r="C18" s="125"/>
      <c r="D18" s="125"/>
      <c r="E18" s="125"/>
      <c r="F18" s="125"/>
      <c r="G18" s="125"/>
      <c r="H18" s="125"/>
      <c r="I18" s="125"/>
      <c r="J18" s="125"/>
      <c r="K18" s="125"/>
      <c r="L18" s="125"/>
      <c r="M18" s="125"/>
      <c r="N18" s="125"/>
      <c r="O18" s="125"/>
      <c r="P18" s="125"/>
    </row>
    <row r="19" spans="2:16" ht="22.5" customHeight="1" x14ac:dyDescent="0.35">
      <c r="B19" s="641" t="s">
        <v>133</v>
      </c>
      <c r="C19" s="641"/>
      <c r="D19" s="641"/>
      <c r="E19" s="641"/>
      <c r="F19" s="641"/>
      <c r="G19" s="641"/>
      <c r="H19" s="641"/>
      <c r="I19" s="641"/>
      <c r="J19" s="641"/>
      <c r="K19" s="641"/>
      <c r="L19" s="641"/>
      <c r="M19" s="641"/>
      <c r="N19" s="641"/>
      <c r="O19" s="641"/>
      <c r="P19" s="68"/>
    </row>
    <row r="20" spans="2:16" x14ac:dyDescent="0.35">
      <c r="B20" s="71"/>
      <c r="C20" s="70"/>
      <c r="D20" s="70"/>
      <c r="E20" s="70"/>
      <c r="F20" s="70"/>
      <c r="G20" s="70"/>
      <c r="H20" s="70"/>
      <c r="I20" s="70"/>
      <c r="J20" s="70"/>
      <c r="K20" s="70"/>
      <c r="L20" s="70"/>
      <c r="M20" s="70"/>
      <c r="N20" s="70"/>
      <c r="O20" s="70"/>
      <c r="P20" s="70"/>
    </row>
    <row r="21" spans="2:16" x14ac:dyDescent="0.35">
      <c r="B21" s="72" t="s">
        <v>134</v>
      </c>
      <c r="C21" s="70"/>
      <c r="D21" s="70"/>
      <c r="E21" s="70"/>
      <c r="F21" s="70"/>
      <c r="G21" s="70"/>
      <c r="H21" s="70"/>
      <c r="I21" s="70"/>
      <c r="J21" s="70"/>
      <c r="K21" s="70"/>
      <c r="L21" s="70"/>
      <c r="M21" s="70"/>
      <c r="N21" s="70"/>
      <c r="O21" s="70"/>
      <c r="P21" s="70"/>
    </row>
    <row r="22" spans="2:16" ht="6" customHeight="1" x14ac:dyDescent="0.35">
      <c r="B22" s="71"/>
      <c r="C22" s="70"/>
      <c r="D22" s="70"/>
      <c r="E22" s="70"/>
      <c r="F22" s="70"/>
      <c r="G22" s="70"/>
      <c r="H22" s="70"/>
      <c r="I22" s="70"/>
      <c r="J22" s="70"/>
      <c r="K22" s="70"/>
      <c r="L22" s="70"/>
      <c r="M22" s="70"/>
      <c r="N22" s="70"/>
      <c r="O22" s="70"/>
      <c r="P22" s="70"/>
    </row>
    <row r="23" spans="2:16" x14ac:dyDescent="0.35">
      <c r="B23" s="72" t="s">
        <v>135</v>
      </c>
      <c r="C23" s="70"/>
      <c r="D23" s="70"/>
      <c r="E23" s="70"/>
      <c r="F23" s="70"/>
      <c r="G23" s="70"/>
      <c r="H23" s="70"/>
      <c r="I23" s="70"/>
      <c r="J23" s="70"/>
      <c r="K23" s="70"/>
      <c r="L23" s="70"/>
      <c r="M23" s="70"/>
      <c r="N23" s="70"/>
      <c r="O23" s="70"/>
      <c r="P23" s="70"/>
    </row>
    <row r="24" spans="2:16" ht="9.75" customHeight="1" x14ac:dyDescent="0.35">
      <c r="B24" s="71"/>
      <c r="C24" s="70"/>
      <c r="D24" s="70"/>
      <c r="E24" s="70"/>
      <c r="F24" s="70"/>
      <c r="G24" s="70"/>
      <c r="H24" s="70"/>
      <c r="I24" s="70"/>
      <c r="J24" s="70"/>
      <c r="K24" s="70"/>
      <c r="L24" s="70"/>
      <c r="M24" s="70"/>
      <c r="N24" s="70"/>
      <c r="O24" s="70"/>
      <c r="P24" s="70"/>
    </row>
    <row r="25" spans="2:16" x14ac:dyDescent="0.35">
      <c r="B25" s="72" t="s">
        <v>161</v>
      </c>
      <c r="C25" s="70"/>
      <c r="D25" s="70"/>
      <c r="E25" s="70"/>
      <c r="F25" s="70"/>
      <c r="G25" s="70"/>
      <c r="H25" s="70"/>
      <c r="I25" s="70"/>
      <c r="J25" s="70"/>
      <c r="K25" s="70"/>
      <c r="L25" s="70"/>
      <c r="M25" s="70"/>
      <c r="N25" s="70"/>
      <c r="O25" s="70"/>
      <c r="P25" s="70"/>
    </row>
    <row r="26" spans="2:16" x14ac:dyDescent="0.35">
      <c r="B26" s="69"/>
      <c r="C26" s="125"/>
      <c r="D26" s="125"/>
      <c r="E26" s="125"/>
      <c r="F26" s="125"/>
      <c r="G26" s="125"/>
      <c r="H26" s="125"/>
      <c r="I26" s="125"/>
      <c r="J26" s="125"/>
      <c r="K26" s="125"/>
      <c r="L26" s="125"/>
      <c r="M26" s="125"/>
      <c r="N26" s="125"/>
      <c r="O26" s="125"/>
      <c r="P26" s="125"/>
    </row>
    <row r="27" spans="2:16" ht="50.25" customHeight="1" x14ac:dyDescent="0.35">
      <c r="B27" s="642" t="s">
        <v>124</v>
      </c>
      <c r="C27" s="642"/>
      <c r="D27" s="642"/>
      <c r="E27" s="642"/>
      <c r="F27" s="642"/>
      <c r="G27" s="642"/>
      <c r="H27" s="642"/>
      <c r="I27" s="642"/>
      <c r="J27" s="642"/>
      <c r="K27" s="642"/>
      <c r="L27" s="642"/>
      <c r="M27" s="642"/>
      <c r="N27" s="642"/>
      <c r="O27" s="642"/>
      <c r="P27" s="642"/>
    </row>
    <row r="28" spans="2:16" x14ac:dyDescent="0.35">
      <c r="B28" s="636" t="s">
        <v>132</v>
      </c>
      <c r="C28" s="636"/>
      <c r="D28" s="636"/>
      <c r="E28" s="636"/>
      <c r="F28" s="636"/>
      <c r="G28" s="636"/>
      <c r="H28" s="636"/>
      <c r="I28" s="636"/>
      <c r="J28" s="636"/>
      <c r="K28" s="636"/>
      <c r="L28" s="636"/>
      <c r="M28" s="636"/>
      <c r="N28" s="636"/>
      <c r="O28" s="636"/>
      <c r="P28" s="636"/>
    </row>
    <row r="29" spans="2:16" ht="53.25" customHeight="1" x14ac:dyDescent="0.35">
      <c r="B29" s="642" t="s">
        <v>125</v>
      </c>
      <c r="C29" s="642"/>
      <c r="D29" s="642"/>
      <c r="E29" s="642"/>
      <c r="F29" s="642"/>
      <c r="G29" s="642"/>
      <c r="H29" s="642"/>
      <c r="I29" s="642"/>
      <c r="J29" s="642"/>
      <c r="K29" s="642"/>
      <c r="L29" s="642"/>
      <c r="M29" s="642"/>
      <c r="N29" s="642"/>
      <c r="O29" s="642"/>
      <c r="P29" s="642"/>
    </row>
    <row r="30" spans="2:16" x14ac:dyDescent="0.35">
      <c r="B30" s="75"/>
      <c r="C30" s="125"/>
      <c r="D30" s="125"/>
      <c r="E30" s="125"/>
      <c r="F30" s="125"/>
      <c r="G30" s="125"/>
      <c r="H30" s="125"/>
      <c r="I30" s="125"/>
      <c r="J30" s="125"/>
      <c r="K30" s="125"/>
      <c r="L30" s="125"/>
      <c r="M30" s="125"/>
      <c r="N30" s="125"/>
      <c r="O30" s="125"/>
      <c r="P30" s="125"/>
    </row>
    <row r="31" spans="2:16" ht="53.25" customHeight="1" x14ac:dyDescent="0.35">
      <c r="B31" s="642" t="s">
        <v>126</v>
      </c>
      <c r="C31" s="642"/>
      <c r="D31" s="642"/>
      <c r="E31" s="642"/>
      <c r="F31" s="642"/>
      <c r="G31" s="642"/>
      <c r="H31" s="642"/>
      <c r="I31" s="642"/>
      <c r="J31" s="642"/>
      <c r="K31" s="642"/>
      <c r="L31" s="642"/>
      <c r="M31" s="642"/>
      <c r="N31" s="642"/>
      <c r="O31" s="642"/>
      <c r="P31" s="642"/>
    </row>
    <row r="32" spans="2:16" x14ac:dyDescent="0.35">
      <c r="B32" s="124"/>
      <c r="C32" s="125"/>
      <c r="D32" s="125"/>
      <c r="E32" s="125"/>
      <c r="F32" s="125"/>
      <c r="G32" s="125"/>
      <c r="H32" s="125"/>
      <c r="I32" s="125"/>
      <c r="J32" s="125"/>
      <c r="K32" s="125"/>
      <c r="L32" s="125"/>
      <c r="M32" s="125"/>
      <c r="N32" s="125"/>
      <c r="O32" s="125"/>
      <c r="P32" s="125"/>
    </row>
    <row r="33" spans="2:16" ht="41.25" customHeight="1" x14ac:dyDescent="0.35">
      <c r="B33" s="642" t="s">
        <v>127</v>
      </c>
      <c r="C33" s="642"/>
      <c r="D33" s="642"/>
      <c r="E33" s="642"/>
      <c r="F33" s="642"/>
      <c r="G33" s="642"/>
      <c r="H33" s="642"/>
      <c r="I33" s="642"/>
      <c r="J33" s="642"/>
      <c r="K33" s="642"/>
      <c r="L33" s="642"/>
      <c r="M33" s="642"/>
      <c r="N33" s="642"/>
      <c r="O33" s="642"/>
      <c r="P33" s="642"/>
    </row>
    <row r="34" spans="2:16" ht="6" customHeight="1" x14ac:dyDescent="0.35">
      <c r="B34" s="124"/>
      <c r="C34" s="125"/>
      <c r="D34" s="125"/>
      <c r="E34" s="125"/>
      <c r="F34" s="125"/>
      <c r="G34" s="125"/>
      <c r="H34" s="125"/>
      <c r="I34" s="125"/>
      <c r="J34" s="125"/>
      <c r="K34" s="125"/>
      <c r="L34" s="125"/>
      <c r="M34" s="125"/>
      <c r="N34" s="125"/>
      <c r="O34" s="125"/>
      <c r="P34" s="125"/>
    </row>
    <row r="35" spans="2:16" ht="24.75" customHeight="1" x14ac:dyDescent="0.35">
      <c r="B35" s="640" t="s">
        <v>145</v>
      </c>
      <c r="C35" s="640"/>
      <c r="D35" s="640"/>
      <c r="E35" s="640"/>
      <c r="F35" s="640"/>
      <c r="G35" s="640"/>
      <c r="H35" s="640"/>
      <c r="I35" s="640"/>
      <c r="J35" s="640"/>
      <c r="K35" s="640"/>
      <c r="L35" s="640"/>
      <c r="M35" s="640"/>
      <c r="N35" s="640"/>
      <c r="O35" s="640"/>
      <c r="P35" s="640"/>
    </row>
    <row r="36" spans="2:16" x14ac:dyDescent="0.35">
      <c r="B36" s="634" t="s">
        <v>192</v>
      </c>
      <c r="C36" s="634"/>
      <c r="D36" s="634"/>
      <c r="E36" s="634"/>
      <c r="F36" s="634"/>
      <c r="G36" s="634"/>
      <c r="H36" s="634"/>
      <c r="I36" s="634"/>
      <c r="J36" s="634"/>
      <c r="K36" s="634"/>
      <c r="L36" s="634"/>
      <c r="M36" s="634"/>
      <c r="N36" s="634"/>
      <c r="O36" s="634"/>
      <c r="P36" s="634"/>
    </row>
    <row r="37" spans="2:16" ht="10.5" customHeight="1" x14ac:dyDescent="0.35">
      <c r="B37" s="124"/>
      <c r="C37" s="125"/>
      <c r="D37" s="125"/>
      <c r="E37" s="125"/>
      <c r="F37" s="125"/>
      <c r="G37" s="125"/>
      <c r="H37" s="125"/>
      <c r="I37" s="125"/>
      <c r="J37" s="125"/>
      <c r="K37" s="125"/>
      <c r="L37" s="125"/>
      <c r="M37" s="125"/>
      <c r="N37" s="125"/>
      <c r="O37" s="125"/>
      <c r="P37" s="125"/>
    </row>
    <row r="38" spans="2:16" ht="38.25" customHeight="1" x14ac:dyDescent="0.35">
      <c r="B38" s="635" t="s">
        <v>205</v>
      </c>
      <c r="C38" s="635"/>
      <c r="D38" s="635"/>
      <c r="E38" s="635"/>
      <c r="F38" s="635"/>
      <c r="G38" s="635"/>
      <c r="H38" s="635"/>
      <c r="I38" s="635"/>
      <c r="J38" s="635"/>
      <c r="K38" s="635"/>
      <c r="L38" s="635"/>
      <c r="M38" s="635"/>
      <c r="N38" s="635"/>
      <c r="O38" s="635"/>
      <c r="P38" s="635"/>
    </row>
    <row r="39" spans="2:16" x14ac:dyDescent="0.35">
      <c r="B39" s="124"/>
      <c r="C39" s="125"/>
      <c r="D39" s="125"/>
      <c r="E39" s="125"/>
      <c r="F39" s="125"/>
      <c r="G39" s="125"/>
      <c r="H39" s="125"/>
      <c r="I39" s="125"/>
      <c r="J39" s="125"/>
      <c r="K39" s="125"/>
      <c r="L39" s="125"/>
      <c r="M39" s="125"/>
      <c r="N39" s="125"/>
      <c r="O39" s="125"/>
      <c r="P39" s="125"/>
    </row>
    <row r="40" spans="2:16" ht="15" customHeight="1" x14ac:dyDescent="0.35">
      <c r="B40" s="636" t="s">
        <v>193</v>
      </c>
      <c r="C40" s="636"/>
      <c r="D40" s="636"/>
      <c r="E40" s="636"/>
      <c r="F40" s="636"/>
      <c r="G40" s="636"/>
      <c r="H40" s="636"/>
      <c r="I40" s="636"/>
      <c r="J40" s="636"/>
      <c r="K40" s="636"/>
      <c r="L40" s="636"/>
      <c r="M40" s="636"/>
      <c r="N40" s="636"/>
      <c r="O40" s="636"/>
      <c r="P40" s="636"/>
    </row>
    <row r="41" spans="2:16" ht="26.25" customHeight="1" x14ac:dyDescent="0.35">
      <c r="B41" s="633" t="s">
        <v>240</v>
      </c>
      <c r="C41" s="633"/>
      <c r="D41" s="633"/>
      <c r="E41" s="633"/>
      <c r="F41" s="633"/>
      <c r="G41" s="633"/>
      <c r="H41" s="633"/>
      <c r="I41" s="633"/>
      <c r="J41" s="633"/>
      <c r="K41" s="633"/>
      <c r="L41" s="633"/>
      <c r="M41" s="633"/>
      <c r="N41" s="633"/>
      <c r="O41" s="633"/>
      <c r="P41" s="633"/>
    </row>
    <row r="42" spans="2:16" x14ac:dyDescent="0.35">
      <c r="B42" s="124"/>
      <c r="C42" s="125"/>
      <c r="D42" s="125"/>
      <c r="E42" s="125"/>
      <c r="F42" s="125"/>
      <c r="G42" s="125"/>
      <c r="H42" s="125"/>
      <c r="I42" s="125"/>
      <c r="J42" s="125"/>
      <c r="K42" s="125"/>
      <c r="L42" s="125"/>
      <c r="M42" s="125"/>
      <c r="N42" s="125"/>
      <c r="O42" s="125"/>
      <c r="P42" s="125"/>
    </row>
    <row r="43" spans="2:16" ht="24.75" customHeight="1" x14ac:dyDescent="0.35">
      <c r="B43" s="633" t="s">
        <v>241</v>
      </c>
      <c r="C43" s="633"/>
      <c r="D43" s="633"/>
      <c r="E43" s="633"/>
      <c r="F43" s="633"/>
      <c r="G43" s="633"/>
      <c r="H43" s="633"/>
      <c r="I43" s="633"/>
      <c r="J43" s="633"/>
      <c r="K43" s="633"/>
      <c r="L43" s="633"/>
      <c r="M43" s="633"/>
      <c r="N43" s="633"/>
      <c r="O43" s="633"/>
      <c r="P43" s="633"/>
    </row>
    <row r="44" spans="2:16" x14ac:dyDescent="0.35">
      <c r="B44" s="124"/>
      <c r="C44" s="125"/>
      <c r="D44" s="125"/>
      <c r="E44" s="125"/>
      <c r="F44" s="125"/>
      <c r="G44" s="125"/>
      <c r="H44" s="125"/>
      <c r="I44" s="125"/>
      <c r="J44" s="125"/>
      <c r="K44" s="125"/>
      <c r="L44" s="125"/>
      <c r="M44" s="125"/>
      <c r="N44" s="125"/>
      <c r="O44" s="125"/>
      <c r="P44" s="125"/>
    </row>
    <row r="45" spans="2:16" x14ac:dyDescent="0.35">
      <c r="B45" s="97" t="s">
        <v>151</v>
      </c>
      <c r="C45" s="125"/>
      <c r="D45" s="125"/>
      <c r="E45" s="125"/>
      <c r="F45" s="125"/>
      <c r="G45" s="125"/>
      <c r="H45" s="125"/>
      <c r="I45" s="125"/>
      <c r="J45" s="125"/>
      <c r="K45" s="125"/>
      <c r="L45" s="125"/>
      <c r="M45" s="125"/>
      <c r="N45" s="125"/>
      <c r="O45" s="125"/>
      <c r="P45" s="125"/>
    </row>
    <row r="46" spans="2:16" x14ac:dyDescent="0.35">
      <c r="B46" s="97"/>
      <c r="C46" s="125"/>
      <c r="D46" s="125"/>
      <c r="E46" s="125"/>
      <c r="F46" s="125"/>
      <c r="G46" s="125"/>
      <c r="H46" s="125"/>
      <c r="I46" s="125"/>
      <c r="J46" s="125"/>
      <c r="K46" s="125"/>
      <c r="L46" s="125"/>
      <c r="M46" s="125"/>
      <c r="N46" s="125"/>
      <c r="O46" s="125"/>
      <c r="P46" s="125"/>
    </row>
    <row r="47" spans="2:16" ht="25" x14ac:dyDescent="0.35">
      <c r="B47" s="637" t="s">
        <v>146</v>
      </c>
      <c r="C47" s="637"/>
      <c r="D47" s="637"/>
      <c r="E47" s="637"/>
      <c r="F47" s="637"/>
      <c r="G47" s="637"/>
      <c r="H47" s="637"/>
      <c r="I47" s="637"/>
      <c r="J47" s="637"/>
      <c r="K47" s="637"/>
      <c r="L47" s="637"/>
      <c r="M47" s="637"/>
      <c r="N47" s="637"/>
      <c r="O47" s="637"/>
      <c r="P47" s="637"/>
    </row>
    <row r="48" spans="2:16" x14ac:dyDescent="0.35">
      <c r="B48" s="634" t="s">
        <v>120</v>
      </c>
      <c r="C48" s="634"/>
      <c r="D48" s="634"/>
      <c r="E48" s="634"/>
      <c r="F48" s="634"/>
      <c r="G48" s="634"/>
      <c r="H48" s="634"/>
      <c r="I48" s="634"/>
      <c r="J48" s="634"/>
      <c r="K48" s="634"/>
      <c r="L48" s="634"/>
      <c r="M48" s="634"/>
      <c r="N48" s="634"/>
      <c r="O48" s="634"/>
      <c r="P48" s="634"/>
    </row>
    <row r="49" spans="2:16" x14ac:dyDescent="0.35">
      <c r="B49" s="634" t="s">
        <v>206</v>
      </c>
      <c r="C49" s="634"/>
      <c r="D49" s="634"/>
      <c r="E49" s="634"/>
      <c r="F49" s="634"/>
      <c r="G49" s="634"/>
      <c r="H49" s="634"/>
      <c r="I49" s="634"/>
      <c r="J49" s="634"/>
      <c r="K49" s="634"/>
      <c r="L49" s="634"/>
      <c r="M49" s="634"/>
      <c r="N49" s="634"/>
      <c r="O49" s="634"/>
      <c r="P49" s="634"/>
    </row>
    <row r="50" spans="2:16" x14ac:dyDescent="0.35">
      <c r="B50" s="76"/>
      <c r="C50" s="125"/>
      <c r="D50" s="125"/>
      <c r="E50" s="125"/>
      <c r="F50" s="125"/>
      <c r="G50" s="125"/>
      <c r="H50" s="125"/>
      <c r="I50" s="125"/>
      <c r="J50" s="125"/>
      <c r="K50" s="125"/>
      <c r="L50" s="125"/>
      <c r="M50" s="125"/>
      <c r="N50" s="125"/>
      <c r="O50" s="125"/>
      <c r="P50" s="125"/>
    </row>
    <row r="51" spans="2:16" ht="39.75" customHeight="1" x14ac:dyDescent="0.35">
      <c r="B51" s="633" t="s">
        <v>162</v>
      </c>
      <c r="C51" s="633"/>
      <c r="D51" s="633"/>
      <c r="E51" s="633"/>
      <c r="F51" s="633"/>
      <c r="G51" s="633"/>
      <c r="H51" s="633"/>
      <c r="I51" s="633"/>
      <c r="J51" s="633"/>
      <c r="K51" s="633"/>
      <c r="L51" s="633"/>
      <c r="M51" s="633"/>
      <c r="N51" s="633"/>
      <c r="O51" s="633"/>
      <c r="P51" s="633"/>
    </row>
    <row r="52" spans="2:16" x14ac:dyDescent="0.35">
      <c r="B52" s="124"/>
      <c r="C52" s="125"/>
      <c r="D52" s="125"/>
      <c r="E52" s="125"/>
      <c r="F52" s="125"/>
      <c r="G52" s="125"/>
      <c r="H52" s="125"/>
      <c r="I52" s="125"/>
      <c r="J52" s="125"/>
      <c r="K52" s="125"/>
      <c r="L52" s="125"/>
      <c r="M52" s="125"/>
      <c r="N52" s="125"/>
      <c r="O52" s="125"/>
      <c r="P52" s="125"/>
    </row>
    <row r="53" spans="2:16" x14ac:dyDescent="0.35">
      <c r="B53" s="74" t="s">
        <v>128</v>
      </c>
      <c r="C53" s="125"/>
      <c r="D53" s="125"/>
      <c r="E53" s="125"/>
      <c r="F53" s="125"/>
      <c r="G53" s="125"/>
      <c r="H53" s="125"/>
      <c r="I53" s="125"/>
      <c r="J53" s="125"/>
      <c r="K53" s="125"/>
      <c r="L53" s="125"/>
      <c r="M53" s="125"/>
      <c r="N53" s="125"/>
      <c r="O53" s="125"/>
      <c r="P53" s="125"/>
    </row>
    <row r="54" spans="2:16" x14ac:dyDescent="0.35">
      <c r="B54" s="74"/>
      <c r="C54" s="125"/>
      <c r="D54" s="125"/>
      <c r="E54" s="125"/>
      <c r="F54" s="125"/>
      <c r="G54" s="125"/>
      <c r="H54" s="125"/>
      <c r="I54" s="125"/>
      <c r="J54" s="125"/>
      <c r="K54" s="125"/>
      <c r="L54" s="125"/>
      <c r="M54" s="125"/>
      <c r="N54" s="125"/>
      <c r="O54" s="125"/>
      <c r="P54" s="125"/>
    </row>
    <row r="55" spans="2:16" ht="24" customHeight="1" x14ac:dyDescent="0.35">
      <c r="B55" s="638" t="s">
        <v>194</v>
      </c>
      <c r="C55" s="638"/>
      <c r="D55" s="638"/>
      <c r="E55" s="638"/>
      <c r="F55" s="638"/>
      <c r="G55" s="638"/>
      <c r="H55" s="638"/>
      <c r="I55" s="638"/>
      <c r="J55" s="638"/>
      <c r="K55" s="638"/>
      <c r="L55" s="638"/>
      <c r="M55" s="638"/>
      <c r="N55" s="638"/>
      <c r="O55" s="638"/>
      <c r="P55" s="638"/>
    </row>
    <row r="56" spans="2:16" ht="10.5" customHeight="1" x14ac:dyDescent="0.35">
      <c r="B56" s="74"/>
      <c r="C56" s="125"/>
      <c r="D56" s="125"/>
      <c r="E56" s="125"/>
      <c r="F56" s="125"/>
      <c r="G56" s="125"/>
      <c r="H56" s="125"/>
      <c r="I56" s="125"/>
      <c r="J56" s="125"/>
      <c r="K56" s="125"/>
      <c r="L56" s="125"/>
      <c r="M56" s="125"/>
      <c r="N56" s="125"/>
      <c r="O56" s="125"/>
      <c r="P56" s="125"/>
    </row>
    <row r="57" spans="2:16" x14ac:dyDescent="0.35">
      <c r="B57" s="77" t="s">
        <v>103</v>
      </c>
      <c r="C57" s="125"/>
      <c r="D57" s="125"/>
      <c r="E57" s="125"/>
      <c r="F57" s="125"/>
      <c r="G57" s="125"/>
      <c r="H57" s="125"/>
      <c r="I57" s="125"/>
      <c r="J57" s="125"/>
      <c r="K57" s="125"/>
      <c r="L57" s="125"/>
      <c r="M57" s="125"/>
      <c r="N57" s="125"/>
      <c r="O57" s="125"/>
      <c r="P57" s="125"/>
    </row>
    <row r="58" spans="2:16" x14ac:dyDescent="0.35">
      <c r="B58" s="77" t="s">
        <v>104</v>
      </c>
      <c r="C58" s="125"/>
      <c r="D58" s="125"/>
      <c r="E58" s="125"/>
      <c r="F58" s="125"/>
      <c r="G58" s="125"/>
      <c r="H58" s="125"/>
      <c r="I58" s="125"/>
      <c r="J58" s="125"/>
      <c r="K58" s="125"/>
      <c r="L58" s="125"/>
      <c r="M58" s="125"/>
      <c r="N58" s="125"/>
      <c r="O58" s="125"/>
      <c r="P58" s="125"/>
    </row>
    <row r="59" spans="2:16" x14ac:dyDescent="0.35">
      <c r="B59" s="77" t="s">
        <v>121</v>
      </c>
      <c r="C59" s="125"/>
      <c r="D59" s="125"/>
      <c r="E59" s="125"/>
      <c r="F59" s="125"/>
      <c r="G59" s="125"/>
      <c r="H59" s="125"/>
      <c r="I59" s="125"/>
      <c r="J59" s="125"/>
      <c r="K59" s="125"/>
      <c r="L59" s="125"/>
      <c r="M59" s="125"/>
      <c r="N59" s="125"/>
      <c r="O59" s="125"/>
      <c r="P59" s="125"/>
    </row>
    <row r="60" spans="2:16" x14ac:dyDescent="0.35">
      <c r="B60" s="74"/>
      <c r="C60" s="125"/>
      <c r="D60" s="125"/>
      <c r="E60" s="125"/>
      <c r="F60" s="125"/>
      <c r="G60" s="125"/>
      <c r="H60" s="125"/>
      <c r="I60" s="125"/>
      <c r="J60" s="125"/>
      <c r="K60" s="125"/>
      <c r="L60" s="125"/>
      <c r="M60" s="125"/>
      <c r="N60" s="125"/>
      <c r="O60" s="125"/>
      <c r="P60" s="125"/>
    </row>
    <row r="61" spans="2:16" x14ac:dyDescent="0.35">
      <c r="B61" s="74" t="s">
        <v>105</v>
      </c>
      <c r="C61" s="125"/>
      <c r="D61" s="125"/>
      <c r="E61" s="125"/>
      <c r="F61" s="125"/>
      <c r="G61" s="125"/>
      <c r="H61" s="125"/>
      <c r="I61" s="125"/>
      <c r="J61" s="125"/>
      <c r="K61" s="125"/>
      <c r="L61" s="125"/>
      <c r="M61" s="125"/>
      <c r="N61" s="125"/>
      <c r="O61" s="125"/>
      <c r="P61" s="125"/>
    </row>
    <row r="62" spans="2:16" x14ac:dyDescent="0.35">
      <c r="B62" s="78"/>
      <c r="C62" s="125"/>
      <c r="D62" s="125"/>
      <c r="E62" s="125"/>
      <c r="F62" s="125"/>
      <c r="G62" s="125"/>
      <c r="H62" s="125"/>
      <c r="I62" s="125"/>
      <c r="J62" s="125"/>
      <c r="K62" s="125"/>
      <c r="L62" s="125"/>
      <c r="M62" s="125"/>
      <c r="N62" s="125"/>
      <c r="O62" s="125"/>
      <c r="P62" s="125"/>
    </row>
    <row r="63" spans="2:16" x14ac:dyDescent="0.35">
      <c r="B63" s="124" t="s">
        <v>129</v>
      </c>
      <c r="C63" s="125"/>
      <c r="D63" s="125"/>
      <c r="E63" s="125"/>
      <c r="F63" s="125"/>
      <c r="G63" s="125"/>
      <c r="H63" s="125"/>
      <c r="I63" s="125"/>
      <c r="J63" s="125"/>
      <c r="K63" s="125"/>
      <c r="L63" s="125"/>
      <c r="M63" s="125"/>
      <c r="N63" s="125"/>
      <c r="O63" s="125"/>
      <c r="P63" s="125"/>
    </row>
    <row r="64" spans="2:16" x14ac:dyDescent="0.35">
      <c r="B64" s="124"/>
      <c r="C64" s="125"/>
      <c r="D64" s="125"/>
      <c r="E64" s="125"/>
      <c r="F64" s="125"/>
      <c r="G64" s="125"/>
      <c r="H64" s="125"/>
      <c r="I64" s="125"/>
      <c r="J64" s="125"/>
      <c r="K64" s="125"/>
      <c r="L64" s="125"/>
      <c r="M64" s="125"/>
      <c r="N64" s="125"/>
      <c r="O64" s="125"/>
      <c r="P64" s="125"/>
    </row>
    <row r="65" spans="2:16" ht="53.25" customHeight="1" x14ac:dyDescent="0.35">
      <c r="B65" s="633" t="s">
        <v>130</v>
      </c>
      <c r="C65" s="633"/>
      <c r="D65" s="633"/>
      <c r="E65" s="633"/>
      <c r="F65" s="633"/>
      <c r="G65" s="633"/>
      <c r="H65" s="633"/>
      <c r="I65" s="633"/>
      <c r="J65" s="633"/>
      <c r="K65" s="633"/>
      <c r="L65" s="633"/>
      <c r="M65" s="633"/>
      <c r="N65" s="633"/>
      <c r="O65" s="633"/>
      <c r="P65" s="633"/>
    </row>
    <row r="66" spans="2:16" x14ac:dyDescent="0.35">
      <c r="B66" s="124"/>
      <c r="C66" s="125"/>
      <c r="D66" s="125"/>
      <c r="E66" s="125"/>
      <c r="F66" s="125"/>
      <c r="G66" s="125"/>
      <c r="H66" s="125"/>
      <c r="I66" s="125"/>
      <c r="J66" s="125"/>
      <c r="K66" s="125"/>
      <c r="L66" s="125"/>
      <c r="M66" s="125"/>
      <c r="N66" s="125"/>
      <c r="O66" s="125"/>
      <c r="P66" s="125"/>
    </row>
    <row r="67" spans="2:16" x14ac:dyDescent="0.35">
      <c r="B67" s="124" t="s">
        <v>131</v>
      </c>
      <c r="C67" s="125"/>
      <c r="D67" s="125"/>
      <c r="E67" s="125"/>
      <c r="F67" s="125"/>
      <c r="G67" s="125"/>
      <c r="H67" s="125"/>
      <c r="I67" s="125"/>
      <c r="J67" s="125"/>
      <c r="K67" s="125"/>
      <c r="L67" s="125"/>
      <c r="M67" s="125"/>
      <c r="N67" s="125"/>
      <c r="O67" s="125"/>
      <c r="P67" s="125"/>
    </row>
    <row r="68" spans="2:16" x14ac:dyDescent="0.35">
      <c r="B68" s="632"/>
      <c r="C68" s="632"/>
      <c r="D68" s="632"/>
      <c r="E68" s="632"/>
      <c r="F68" s="632"/>
      <c r="G68" s="632"/>
      <c r="H68" s="632"/>
      <c r="I68" s="632"/>
      <c r="J68" s="632"/>
      <c r="K68" s="632"/>
      <c r="L68" s="632"/>
      <c r="M68" s="632"/>
      <c r="N68" s="632"/>
      <c r="O68" s="632"/>
      <c r="P68" s="125"/>
    </row>
    <row r="69" spans="2:16" x14ac:dyDescent="0.35">
      <c r="B69" s="124"/>
      <c r="C69" s="125"/>
      <c r="D69" s="125"/>
      <c r="E69" s="125"/>
      <c r="F69" s="125"/>
      <c r="G69" s="125"/>
      <c r="H69" s="125"/>
      <c r="I69" s="125"/>
      <c r="J69" s="125"/>
      <c r="K69" s="125"/>
      <c r="L69" s="125"/>
      <c r="M69" s="125"/>
      <c r="N69" s="125"/>
      <c r="O69" s="125"/>
      <c r="P69" s="125"/>
    </row>
    <row r="70" spans="2:16" x14ac:dyDescent="0.35">
      <c r="B70" s="124" t="s">
        <v>107</v>
      </c>
      <c r="C70" s="125"/>
      <c r="D70" s="125"/>
      <c r="E70" s="125"/>
      <c r="F70" s="125"/>
      <c r="G70" s="125"/>
      <c r="H70" s="125"/>
      <c r="I70" s="125"/>
      <c r="J70" s="125"/>
      <c r="K70" s="125"/>
      <c r="L70" s="125"/>
      <c r="M70" s="125"/>
      <c r="N70" s="125"/>
      <c r="O70" s="125"/>
      <c r="P70" s="125"/>
    </row>
    <row r="71" spans="2:16" ht="41.25" customHeight="1" x14ac:dyDescent="0.35">
      <c r="B71" s="633" t="s">
        <v>106</v>
      </c>
      <c r="C71" s="633"/>
      <c r="D71" s="633"/>
      <c r="E71" s="633"/>
      <c r="F71" s="633"/>
      <c r="G71" s="633"/>
      <c r="H71" s="633"/>
      <c r="I71" s="633"/>
      <c r="J71" s="633"/>
      <c r="K71" s="633"/>
      <c r="L71" s="633"/>
      <c r="M71" s="633"/>
      <c r="N71" s="633"/>
      <c r="O71" s="633"/>
      <c r="P71" s="633"/>
    </row>
    <row r="72" spans="2:16" x14ac:dyDescent="0.35">
      <c r="B72" s="124" t="s">
        <v>108</v>
      </c>
      <c r="C72" s="125"/>
      <c r="D72" s="125"/>
      <c r="E72" s="125"/>
      <c r="F72" s="125"/>
      <c r="G72" s="125"/>
      <c r="H72" s="125"/>
      <c r="I72" s="125"/>
      <c r="J72" s="125"/>
      <c r="K72" s="125"/>
      <c r="L72" s="125"/>
      <c r="M72" s="125"/>
      <c r="N72" s="125"/>
      <c r="O72" s="125"/>
      <c r="P72" s="125"/>
    </row>
    <row r="73" spans="2:16" x14ac:dyDescent="0.35">
      <c r="B73" s="124" t="s">
        <v>109</v>
      </c>
      <c r="C73" s="125"/>
      <c r="D73" s="125"/>
      <c r="E73" s="125"/>
      <c r="F73" s="125"/>
      <c r="G73" s="125"/>
      <c r="H73" s="125"/>
      <c r="I73" s="125"/>
      <c r="J73" s="125"/>
      <c r="K73" s="125"/>
      <c r="L73" s="125"/>
      <c r="M73" s="125"/>
      <c r="N73" s="125"/>
      <c r="O73" s="125"/>
      <c r="P73" s="125"/>
    </row>
    <row r="74" spans="2:16" x14ac:dyDescent="0.35">
      <c r="B74" s="124" t="s">
        <v>110</v>
      </c>
      <c r="C74" s="125"/>
      <c r="D74" s="125"/>
      <c r="E74" s="125"/>
      <c r="F74" s="125"/>
      <c r="G74" s="125"/>
      <c r="H74" s="125"/>
      <c r="I74" s="125"/>
      <c r="J74" s="125"/>
      <c r="K74" s="125"/>
      <c r="L74" s="125"/>
      <c r="M74" s="125"/>
      <c r="N74" s="125"/>
      <c r="O74" s="125"/>
      <c r="P74" s="125"/>
    </row>
    <row r="75" spans="2:16" x14ac:dyDescent="0.35">
      <c r="B75" s="124" t="s">
        <v>111</v>
      </c>
      <c r="C75" s="125"/>
      <c r="D75" s="125"/>
      <c r="E75" s="125"/>
      <c r="F75" s="125"/>
      <c r="G75" s="125"/>
      <c r="H75" s="125"/>
      <c r="I75" s="125"/>
      <c r="J75" s="125"/>
      <c r="K75" s="125"/>
      <c r="L75" s="125"/>
      <c r="M75" s="125"/>
      <c r="N75" s="125"/>
      <c r="O75" s="125"/>
      <c r="P75" s="125"/>
    </row>
    <row r="76" spans="2:16" x14ac:dyDescent="0.35">
      <c r="B76" s="124" t="s">
        <v>112</v>
      </c>
      <c r="C76" s="125"/>
      <c r="D76" s="125"/>
      <c r="E76" s="125"/>
      <c r="F76" s="125"/>
      <c r="G76" s="125"/>
      <c r="H76" s="125"/>
      <c r="I76" s="125"/>
      <c r="J76" s="125"/>
      <c r="K76" s="125"/>
      <c r="L76" s="125"/>
      <c r="M76" s="125"/>
      <c r="N76" s="125"/>
      <c r="O76" s="125"/>
      <c r="P76" s="125"/>
    </row>
    <row r="77" spans="2:16" x14ac:dyDescent="0.35">
      <c r="B77" s="124"/>
      <c r="C77" s="125"/>
      <c r="D77" s="125"/>
      <c r="E77" s="125"/>
      <c r="F77" s="125"/>
      <c r="G77" s="125"/>
      <c r="H77" s="125"/>
      <c r="I77" s="125"/>
      <c r="J77" s="125"/>
      <c r="K77" s="125"/>
      <c r="L77" s="125"/>
      <c r="M77" s="125"/>
      <c r="N77" s="125"/>
      <c r="O77" s="125"/>
      <c r="P77" s="125"/>
    </row>
    <row r="78" spans="2:16" x14ac:dyDescent="0.35">
      <c r="B78" s="124" t="s">
        <v>113</v>
      </c>
      <c r="C78" s="125"/>
      <c r="D78" s="125"/>
      <c r="E78" s="125"/>
      <c r="F78" s="125"/>
      <c r="G78" s="125"/>
      <c r="H78" s="125"/>
      <c r="I78" s="125"/>
      <c r="J78" s="125"/>
      <c r="K78" s="125"/>
      <c r="L78" s="125"/>
      <c r="M78" s="125"/>
      <c r="N78" s="125"/>
      <c r="O78" s="125"/>
      <c r="P78" s="125"/>
    </row>
    <row r="79" spans="2:16" x14ac:dyDescent="0.35">
      <c r="B79" s="124" t="s">
        <v>114</v>
      </c>
      <c r="C79" s="125"/>
      <c r="D79" s="125"/>
      <c r="E79" s="125"/>
      <c r="F79" s="125"/>
      <c r="G79" s="125"/>
      <c r="H79" s="125"/>
      <c r="I79" s="125"/>
      <c r="J79" s="125"/>
      <c r="K79" s="125"/>
      <c r="L79" s="125"/>
      <c r="M79" s="125"/>
      <c r="N79" s="125"/>
      <c r="O79" s="125"/>
      <c r="P79" s="125"/>
    </row>
    <row r="80" spans="2:16" x14ac:dyDescent="0.35">
      <c r="B80" s="124" t="s">
        <v>115</v>
      </c>
      <c r="C80" s="125"/>
      <c r="D80" s="125"/>
      <c r="E80" s="125"/>
      <c r="F80" s="125"/>
      <c r="G80" s="125"/>
      <c r="H80" s="125"/>
      <c r="I80" s="125"/>
      <c r="J80" s="125"/>
      <c r="K80" s="125"/>
      <c r="L80" s="125"/>
      <c r="M80" s="125"/>
      <c r="N80" s="125"/>
      <c r="O80" s="125"/>
      <c r="P80" s="125"/>
    </row>
    <row r="81" spans="2:16" x14ac:dyDescent="0.35">
      <c r="B81" s="124" t="s">
        <v>116</v>
      </c>
      <c r="C81" s="125"/>
      <c r="D81" s="125"/>
      <c r="E81" s="125"/>
      <c r="F81" s="125"/>
      <c r="G81" s="125"/>
      <c r="H81" s="125"/>
      <c r="I81" s="125"/>
      <c r="J81" s="125"/>
      <c r="K81" s="125"/>
      <c r="L81" s="125"/>
      <c r="M81" s="125"/>
      <c r="N81" s="125"/>
      <c r="O81" s="125"/>
      <c r="P81" s="125"/>
    </row>
    <row r="82" spans="2:16" x14ac:dyDescent="0.35">
      <c r="B82" s="124" t="s">
        <v>117</v>
      </c>
      <c r="C82" s="125"/>
      <c r="D82" s="125"/>
      <c r="E82" s="125"/>
      <c r="F82" s="125"/>
      <c r="G82" s="125"/>
      <c r="H82" s="125"/>
      <c r="I82" s="125"/>
      <c r="J82" s="125"/>
      <c r="K82" s="125"/>
      <c r="L82" s="125"/>
      <c r="M82" s="125"/>
      <c r="N82" s="125"/>
      <c r="O82" s="125"/>
      <c r="P82" s="125"/>
    </row>
    <row r="83" spans="2:16" ht="45.75" customHeight="1" x14ac:dyDescent="0.35">
      <c r="B83" s="633" t="s">
        <v>118</v>
      </c>
      <c r="C83" s="633"/>
      <c r="D83" s="633"/>
      <c r="E83" s="633"/>
      <c r="F83" s="633"/>
      <c r="G83" s="633"/>
      <c r="H83" s="633"/>
      <c r="I83" s="633"/>
      <c r="J83" s="633"/>
      <c r="K83" s="633"/>
      <c r="L83" s="633"/>
      <c r="M83" s="633"/>
      <c r="N83" s="633"/>
      <c r="O83" s="633"/>
      <c r="P83" s="633"/>
    </row>
    <row r="84" spans="2:16" x14ac:dyDescent="0.35">
      <c r="B84" s="124"/>
      <c r="C84" s="125"/>
      <c r="D84" s="125"/>
      <c r="E84" s="125"/>
      <c r="F84" s="125"/>
      <c r="G84" s="125"/>
      <c r="H84" s="125"/>
      <c r="I84" s="125"/>
      <c r="J84" s="125"/>
      <c r="K84" s="125"/>
      <c r="L84" s="125"/>
      <c r="M84" s="125"/>
      <c r="N84" s="125"/>
      <c r="O84" s="125"/>
      <c r="P84" s="125"/>
    </row>
    <row r="85" spans="2:16" x14ac:dyDescent="0.35">
      <c r="B85" s="76" t="s">
        <v>119</v>
      </c>
      <c r="C85" s="125"/>
      <c r="D85" s="125"/>
      <c r="E85" s="125"/>
      <c r="F85" s="125"/>
      <c r="G85" s="125"/>
      <c r="H85" s="125"/>
      <c r="I85" s="125"/>
      <c r="J85" s="125"/>
      <c r="K85" s="125"/>
      <c r="L85" s="125"/>
      <c r="M85" s="125"/>
      <c r="N85" s="125"/>
      <c r="O85" s="125"/>
      <c r="P85" s="125"/>
    </row>
    <row r="86" spans="2:16" ht="3.75" customHeight="1" x14ac:dyDescent="0.35">
      <c r="B86" s="124"/>
      <c r="C86" s="125"/>
      <c r="D86" s="125"/>
      <c r="E86" s="125"/>
      <c r="F86" s="125"/>
      <c r="G86" s="125"/>
      <c r="H86" s="125"/>
      <c r="I86" s="125"/>
      <c r="J86" s="125"/>
      <c r="K86" s="125"/>
      <c r="L86" s="125"/>
      <c r="M86" s="125"/>
      <c r="N86" s="125"/>
      <c r="O86" s="125"/>
      <c r="P86" s="125"/>
    </row>
    <row r="87" spans="2:16" ht="51.75" customHeight="1" x14ac:dyDescent="0.35">
      <c r="B87" s="633" t="s">
        <v>122</v>
      </c>
      <c r="C87" s="633"/>
      <c r="D87" s="633"/>
      <c r="E87" s="633"/>
      <c r="F87" s="633"/>
      <c r="G87" s="633"/>
      <c r="H87" s="633"/>
      <c r="I87" s="633"/>
      <c r="J87" s="633"/>
      <c r="K87" s="633"/>
      <c r="L87" s="633"/>
      <c r="M87" s="633"/>
      <c r="N87" s="633"/>
      <c r="O87" s="633"/>
      <c r="P87" s="633"/>
    </row>
    <row r="88" spans="2:16" x14ac:dyDescent="0.35">
      <c r="B88" s="125"/>
      <c r="C88" s="125"/>
      <c r="D88" s="125"/>
      <c r="E88" s="125"/>
      <c r="F88" s="125"/>
      <c r="G88" s="125"/>
      <c r="H88" s="125"/>
      <c r="I88" s="125"/>
      <c r="J88" s="125"/>
      <c r="K88" s="125"/>
      <c r="L88" s="125"/>
      <c r="M88" s="125"/>
      <c r="N88" s="125"/>
      <c r="O88" s="125"/>
      <c r="P88" s="125"/>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K35"/>
  <sheetViews>
    <sheetView zoomScaleNormal="100" workbookViewId="0">
      <selection activeCell="B34" sqref="B34:I34"/>
    </sheetView>
  </sheetViews>
  <sheetFormatPr defaultColWidth="0" defaultRowHeight="14.5" zeroHeight="1" x14ac:dyDescent="0.35"/>
  <cols>
    <col min="1" max="1" width="2.1796875" style="243" customWidth="1"/>
    <col min="2" max="2" width="22.54296875" style="116" customWidth="1"/>
    <col min="3" max="3" width="12.81640625" style="116" customWidth="1"/>
    <col min="4" max="4" width="12.453125" style="116" customWidth="1"/>
    <col min="5" max="5" width="12.81640625" style="116" customWidth="1"/>
    <col min="6" max="6" width="13.81640625" style="116" customWidth="1"/>
    <col min="7" max="7" width="12.81640625" style="116" customWidth="1"/>
    <col min="8" max="10" width="14.54296875" style="116" customWidth="1"/>
    <col min="11" max="11" width="4.453125" style="243" customWidth="1"/>
    <col min="12" max="16384" width="9.1796875" style="116" hidden="1"/>
  </cols>
  <sheetData>
    <row r="1" spans="2:10" s="243" customFormat="1" x14ac:dyDescent="0.35">
      <c r="B1" s="242" t="str">
        <f>'Fringe Benefits'!B1</f>
        <v xml:space="preserve">Implementing Agency Name: </v>
      </c>
      <c r="D1" s="242"/>
      <c r="E1" s="242"/>
      <c r="F1" s="242"/>
      <c r="G1" s="242"/>
      <c r="H1" s="242"/>
      <c r="J1" s="242" t="str">
        <f>Supplies!J1</f>
        <v xml:space="preserve">Grant #: </v>
      </c>
    </row>
    <row r="2" spans="2:10" s="243" customFormat="1" ht="29.25" customHeight="1" x14ac:dyDescent="0.35">
      <c r="B2" s="863" t="s">
        <v>150</v>
      </c>
      <c r="C2" s="863"/>
      <c r="D2" s="863"/>
      <c r="E2" s="863"/>
      <c r="F2" s="863"/>
      <c r="G2" s="863"/>
      <c r="H2" s="863"/>
    </row>
    <row r="3" spans="2:10" s="243" customFormat="1" ht="41.15" customHeight="1" x14ac:dyDescent="0.35">
      <c r="B3" s="947" t="s">
        <v>158</v>
      </c>
      <c r="C3" s="947"/>
      <c r="D3" s="947"/>
      <c r="E3" s="947"/>
      <c r="F3" s="947"/>
      <c r="G3" s="947"/>
      <c r="H3" s="947"/>
      <c r="I3" s="947"/>
      <c r="J3" s="947"/>
    </row>
    <row r="4" spans="2:10" s="243" customFormat="1" ht="9.65" customHeight="1" x14ac:dyDescent="0.35">
      <c r="B4" s="324"/>
      <c r="C4" s="324"/>
      <c r="D4" s="324"/>
      <c r="E4" s="324"/>
      <c r="F4" s="324"/>
      <c r="G4" s="324"/>
      <c r="H4" s="324"/>
    </row>
    <row r="5" spans="2:10" s="243" customFormat="1" x14ac:dyDescent="0.35">
      <c r="B5" s="948" t="s">
        <v>60</v>
      </c>
      <c r="C5" s="948"/>
      <c r="D5" s="948" t="s">
        <v>30</v>
      </c>
      <c r="E5" s="948"/>
      <c r="F5" s="948"/>
      <c r="G5" s="956"/>
      <c r="H5" s="895" t="s">
        <v>186</v>
      </c>
      <c r="I5" s="897" t="s">
        <v>187</v>
      </c>
      <c r="J5" s="897" t="s">
        <v>175</v>
      </c>
    </row>
    <row r="6" spans="2:10" s="243" customFormat="1" x14ac:dyDescent="0.35">
      <c r="B6" s="949"/>
      <c r="C6" s="949"/>
      <c r="D6" s="341" t="s">
        <v>36</v>
      </c>
      <c r="E6" s="341" t="s">
        <v>45</v>
      </c>
      <c r="F6" s="341" t="s">
        <v>35</v>
      </c>
      <c r="G6" s="348" t="s">
        <v>378</v>
      </c>
      <c r="H6" s="951"/>
      <c r="I6" s="950"/>
      <c r="J6" s="950"/>
    </row>
    <row r="7" spans="2:10" x14ac:dyDescent="0.35">
      <c r="B7" s="945"/>
      <c r="C7" s="946"/>
      <c r="D7" s="213"/>
      <c r="E7" s="211"/>
      <c r="F7" s="209"/>
      <c r="G7" s="214"/>
      <c r="H7" s="535">
        <f t="shared" ref="H7:H12" si="0">J7-I7</f>
        <v>0</v>
      </c>
      <c r="I7" s="217">
        <v>0</v>
      </c>
      <c r="J7" s="342">
        <f t="shared" ref="J7:J24" si="1">ROUND(D7*F7*G7,0)</f>
        <v>0</v>
      </c>
    </row>
    <row r="8" spans="2:10" x14ac:dyDescent="0.35">
      <c r="B8" s="945"/>
      <c r="C8" s="946"/>
      <c r="D8" s="213"/>
      <c r="E8" s="211"/>
      <c r="F8" s="209"/>
      <c r="G8" s="214"/>
      <c r="H8" s="535">
        <f t="shared" si="0"/>
        <v>0</v>
      </c>
      <c r="I8" s="217">
        <v>0</v>
      </c>
      <c r="J8" s="342">
        <f t="shared" si="1"/>
        <v>0</v>
      </c>
    </row>
    <row r="9" spans="2:10" x14ac:dyDescent="0.35">
      <c r="B9" s="943"/>
      <c r="C9" s="944"/>
      <c r="D9" s="213"/>
      <c r="E9" s="211"/>
      <c r="F9" s="209"/>
      <c r="G9" s="214"/>
      <c r="H9" s="535">
        <f t="shared" si="0"/>
        <v>0</v>
      </c>
      <c r="I9" s="217">
        <v>0</v>
      </c>
      <c r="J9" s="342">
        <f t="shared" si="1"/>
        <v>0</v>
      </c>
    </row>
    <row r="10" spans="2:10" x14ac:dyDescent="0.35">
      <c r="B10" s="943"/>
      <c r="C10" s="944"/>
      <c r="D10" s="213"/>
      <c r="E10" s="211"/>
      <c r="F10" s="209"/>
      <c r="G10" s="214"/>
      <c r="H10" s="535">
        <f t="shared" si="0"/>
        <v>0</v>
      </c>
      <c r="I10" s="217">
        <v>0</v>
      </c>
      <c r="J10" s="342">
        <f t="shared" ref="J10:J20" si="2">ROUND(D10*F10*G10,0)</f>
        <v>0</v>
      </c>
    </row>
    <row r="11" spans="2:10" x14ac:dyDescent="0.35">
      <c r="B11" s="943"/>
      <c r="C11" s="944"/>
      <c r="D11" s="213"/>
      <c r="E11" s="211"/>
      <c r="F11" s="209"/>
      <c r="G11" s="214"/>
      <c r="H11" s="535">
        <f t="shared" si="0"/>
        <v>0</v>
      </c>
      <c r="I11" s="217">
        <v>0</v>
      </c>
      <c r="J11" s="342">
        <f t="shared" si="2"/>
        <v>0</v>
      </c>
    </row>
    <row r="12" spans="2:10" x14ac:dyDescent="0.35">
      <c r="B12" s="943"/>
      <c r="C12" s="944"/>
      <c r="D12" s="213"/>
      <c r="E12" s="211"/>
      <c r="F12" s="209"/>
      <c r="G12" s="214"/>
      <c r="H12" s="535">
        <f t="shared" si="0"/>
        <v>0</v>
      </c>
      <c r="I12" s="217">
        <v>0</v>
      </c>
      <c r="J12" s="342">
        <f t="shared" si="2"/>
        <v>0</v>
      </c>
    </row>
    <row r="13" spans="2:10" x14ac:dyDescent="0.35">
      <c r="B13" s="943"/>
      <c r="C13" s="944"/>
      <c r="D13" s="213"/>
      <c r="E13" s="211"/>
      <c r="F13" s="209"/>
      <c r="G13" s="214"/>
      <c r="H13" s="535">
        <f t="shared" ref="H13:H20" si="3">J13-I13</f>
        <v>0</v>
      </c>
      <c r="I13" s="217">
        <v>0</v>
      </c>
      <c r="J13" s="342">
        <f t="shared" si="2"/>
        <v>0</v>
      </c>
    </row>
    <row r="14" spans="2:10" x14ac:dyDescent="0.35">
      <c r="B14" s="943"/>
      <c r="C14" s="944"/>
      <c r="D14" s="213"/>
      <c r="E14" s="211"/>
      <c r="F14" s="209"/>
      <c r="G14" s="214"/>
      <c r="H14" s="535">
        <f t="shared" si="3"/>
        <v>0</v>
      </c>
      <c r="I14" s="217">
        <v>0</v>
      </c>
      <c r="J14" s="342">
        <f t="shared" si="2"/>
        <v>0</v>
      </c>
    </row>
    <row r="15" spans="2:10" x14ac:dyDescent="0.35">
      <c r="B15" s="943"/>
      <c r="C15" s="944"/>
      <c r="D15" s="213"/>
      <c r="E15" s="211"/>
      <c r="F15" s="209"/>
      <c r="G15" s="214"/>
      <c r="H15" s="535">
        <f t="shared" si="3"/>
        <v>0</v>
      </c>
      <c r="I15" s="217">
        <v>0</v>
      </c>
      <c r="J15" s="342">
        <f t="shared" si="2"/>
        <v>0</v>
      </c>
    </row>
    <row r="16" spans="2:10" x14ac:dyDescent="0.35">
      <c r="B16" s="943"/>
      <c r="C16" s="944"/>
      <c r="D16" s="213"/>
      <c r="E16" s="211"/>
      <c r="F16" s="209"/>
      <c r="G16" s="214"/>
      <c r="H16" s="535">
        <f t="shared" ref="H16:H18" si="4">J16-I16</f>
        <v>0</v>
      </c>
      <c r="I16" s="217">
        <v>0</v>
      </c>
      <c r="J16" s="342">
        <f t="shared" ref="J16:J18" si="5">ROUND(D16*F16*G16,0)</f>
        <v>0</v>
      </c>
    </row>
    <row r="17" spans="2:10" x14ac:dyDescent="0.35">
      <c r="B17" s="943"/>
      <c r="C17" s="944"/>
      <c r="D17" s="213"/>
      <c r="E17" s="211"/>
      <c r="F17" s="209"/>
      <c r="G17" s="214"/>
      <c r="H17" s="535">
        <f t="shared" si="4"/>
        <v>0</v>
      </c>
      <c r="I17" s="217">
        <v>0</v>
      </c>
      <c r="J17" s="342">
        <f t="shared" si="5"/>
        <v>0</v>
      </c>
    </row>
    <row r="18" spans="2:10" x14ac:dyDescent="0.35">
      <c r="B18" s="943"/>
      <c r="C18" s="944"/>
      <c r="D18" s="213"/>
      <c r="E18" s="211"/>
      <c r="F18" s="209"/>
      <c r="G18" s="214"/>
      <c r="H18" s="535">
        <f t="shared" si="4"/>
        <v>0</v>
      </c>
      <c r="I18" s="217">
        <v>0</v>
      </c>
      <c r="J18" s="342">
        <f t="shared" si="5"/>
        <v>0</v>
      </c>
    </row>
    <row r="19" spans="2:10" x14ac:dyDescent="0.35">
      <c r="B19" s="943"/>
      <c r="C19" s="944"/>
      <c r="D19" s="213"/>
      <c r="E19" s="211"/>
      <c r="F19" s="209"/>
      <c r="G19" s="214"/>
      <c r="H19" s="535">
        <f t="shared" si="3"/>
        <v>0</v>
      </c>
      <c r="I19" s="217">
        <v>0</v>
      </c>
      <c r="J19" s="342">
        <f t="shared" si="2"/>
        <v>0</v>
      </c>
    </row>
    <row r="20" spans="2:10" hidden="1" x14ac:dyDescent="0.35">
      <c r="B20" s="943"/>
      <c r="C20" s="944"/>
      <c r="D20" s="213"/>
      <c r="E20" s="211"/>
      <c r="F20" s="209"/>
      <c r="G20" s="214"/>
      <c r="H20" s="535">
        <f t="shared" si="3"/>
        <v>0</v>
      </c>
      <c r="I20" s="217">
        <v>0</v>
      </c>
      <c r="J20" s="342">
        <f t="shared" si="2"/>
        <v>0</v>
      </c>
    </row>
    <row r="21" spans="2:10" hidden="1" x14ac:dyDescent="0.35">
      <c r="B21" s="943"/>
      <c r="C21" s="944"/>
      <c r="D21" s="213"/>
      <c r="E21" s="211"/>
      <c r="F21" s="209"/>
      <c r="G21" s="214"/>
      <c r="H21" s="535">
        <f t="shared" ref="H21:H30" si="6">J21-I21</f>
        <v>0</v>
      </c>
      <c r="I21" s="217">
        <v>0</v>
      </c>
      <c r="J21" s="342">
        <f t="shared" si="1"/>
        <v>0</v>
      </c>
    </row>
    <row r="22" spans="2:10" hidden="1" x14ac:dyDescent="0.35">
      <c r="B22" s="943"/>
      <c r="C22" s="944"/>
      <c r="D22" s="213"/>
      <c r="E22" s="211"/>
      <c r="F22" s="209"/>
      <c r="G22" s="214"/>
      <c r="H22" s="535">
        <f t="shared" si="6"/>
        <v>0</v>
      </c>
      <c r="I22" s="217">
        <v>0</v>
      </c>
      <c r="J22" s="342">
        <f t="shared" si="1"/>
        <v>0</v>
      </c>
    </row>
    <row r="23" spans="2:10" hidden="1" x14ac:dyDescent="0.35">
      <c r="B23" s="943"/>
      <c r="C23" s="944"/>
      <c r="D23" s="213"/>
      <c r="E23" s="211"/>
      <c r="F23" s="209"/>
      <c r="G23" s="214"/>
      <c r="H23" s="535">
        <f t="shared" si="6"/>
        <v>0</v>
      </c>
      <c r="I23" s="217">
        <v>0</v>
      </c>
      <c r="J23" s="342">
        <f t="shared" si="1"/>
        <v>0</v>
      </c>
    </row>
    <row r="24" spans="2:10" hidden="1" x14ac:dyDescent="0.35">
      <c r="B24" s="943"/>
      <c r="C24" s="944"/>
      <c r="D24" s="213"/>
      <c r="E24" s="211"/>
      <c r="F24" s="209"/>
      <c r="G24" s="214"/>
      <c r="H24" s="535">
        <f t="shared" si="6"/>
        <v>0</v>
      </c>
      <c r="I24" s="217">
        <v>0</v>
      </c>
      <c r="J24" s="342">
        <f t="shared" si="1"/>
        <v>0</v>
      </c>
    </row>
    <row r="25" spans="2:10" hidden="1" x14ac:dyDescent="0.35">
      <c r="B25" s="943"/>
      <c r="C25" s="944"/>
      <c r="D25" s="213"/>
      <c r="E25" s="211"/>
      <c r="F25" s="209"/>
      <c r="G25" s="214"/>
      <c r="H25" s="535">
        <f t="shared" si="6"/>
        <v>0</v>
      </c>
      <c r="I25" s="217">
        <v>0</v>
      </c>
      <c r="J25" s="342">
        <f t="shared" ref="J25:J30" si="7">ROUND(D25*F25*G25,0)</f>
        <v>0</v>
      </c>
    </row>
    <row r="26" spans="2:10" hidden="1" x14ac:dyDescent="0.35">
      <c r="B26" s="943"/>
      <c r="C26" s="944"/>
      <c r="D26" s="213"/>
      <c r="E26" s="211"/>
      <c r="F26" s="209"/>
      <c r="G26" s="214"/>
      <c r="H26" s="535">
        <f t="shared" si="6"/>
        <v>0</v>
      </c>
      <c r="I26" s="217">
        <v>0</v>
      </c>
      <c r="J26" s="342">
        <f t="shared" si="7"/>
        <v>0</v>
      </c>
    </row>
    <row r="27" spans="2:10" hidden="1" x14ac:dyDescent="0.35">
      <c r="B27" s="943"/>
      <c r="C27" s="944"/>
      <c r="D27" s="213"/>
      <c r="E27" s="211"/>
      <c r="F27" s="209"/>
      <c r="G27" s="214"/>
      <c r="H27" s="535">
        <f t="shared" si="6"/>
        <v>0</v>
      </c>
      <c r="I27" s="217">
        <v>0</v>
      </c>
      <c r="J27" s="342">
        <f t="shared" si="7"/>
        <v>0</v>
      </c>
    </row>
    <row r="28" spans="2:10" hidden="1" x14ac:dyDescent="0.35">
      <c r="B28" s="943"/>
      <c r="C28" s="944"/>
      <c r="D28" s="213"/>
      <c r="E28" s="211"/>
      <c r="F28" s="209"/>
      <c r="G28" s="214"/>
      <c r="H28" s="535">
        <f t="shared" ref="H28" si="8">J28-I28</f>
        <v>0</v>
      </c>
      <c r="I28" s="217">
        <v>0</v>
      </c>
      <c r="J28" s="342">
        <f t="shared" ref="J28" si="9">ROUND(D28*F28*G28,0)</f>
        <v>0</v>
      </c>
    </row>
    <row r="29" spans="2:10" hidden="1" x14ac:dyDescent="0.35">
      <c r="B29" s="943"/>
      <c r="C29" s="944"/>
      <c r="D29" s="213"/>
      <c r="E29" s="211"/>
      <c r="F29" s="209"/>
      <c r="G29" s="214"/>
      <c r="H29" s="535">
        <f t="shared" si="6"/>
        <v>0</v>
      </c>
      <c r="I29" s="217">
        <v>0</v>
      </c>
      <c r="J29" s="342">
        <f t="shared" si="7"/>
        <v>0</v>
      </c>
    </row>
    <row r="30" spans="2:10" x14ac:dyDescent="0.35">
      <c r="B30" s="943"/>
      <c r="C30" s="944"/>
      <c r="D30" s="213"/>
      <c r="E30" s="211"/>
      <c r="F30" s="209"/>
      <c r="G30" s="214"/>
      <c r="H30" s="535">
        <f t="shared" si="6"/>
        <v>0</v>
      </c>
      <c r="I30" s="495">
        <v>0</v>
      </c>
      <c r="J30" s="530">
        <f t="shared" si="7"/>
        <v>0</v>
      </c>
    </row>
    <row r="31" spans="2:10" s="243" customFormat="1" ht="15" thickBot="1" x14ac:dyDescent="0.4">
      <c r="B31" s="324"/>
      <c r="C31" s="324"/>
      <c r="D31" s="324"/>
      <c r="E31" s="324"/>
      <c r="F31" s="955" t="s">
        <v>296</v>
      </c>
      <c r="G31" s="955"/>
      <c r="H31" s="500">
        <f t="shared" ref="H31:I31" si="10">SUM(H7:H30)</f>
        <v>0</v>
      </c>
      <c r="I31" s="500">
        <f t="shared" si="10"/>
        <v>0</v>
      </c>
      <c r="J31" s="500">
        <f>SUM(J7:J30)</f>
        <v>0</v>
      </c>
    </row>
    <row r="32" spans="2:10" s="243" customFormat="1" ht="15" thickTop="1" x14ac:dyDescent="0.35">
      <c r="B32" s="324"/>
      <c r="C32" s="324"/>
      <c r="D32" s="324"/>
      <c r="E32" s="324"/>
      <c r="F32" s="324"/>
      <c r="G32" s="324"/>
      <c r="H32" s="324"/>
    </row>
    <row r="33" spans="2:10" s="243" customFormat="1" x14ac:dyDescent="0.35">
      <c r="B33" s="350" t="s">
        <v>297</v>
      </c>
      <c r="C33" s="351"/>
      <c r="D33" s="351"/>
      <c r="E33" s="351"/>
      <c r="F33" s="351"/>
      <c r="G33" s="351"/>
      <c r="H33" s="351"/>
    </row>
    <row r="34" spans="2:10" ht="74.150000000000006" customHeight="1" x14ac:dyDescent="0.35">
      <c r="B34" s="848"/>
      <c r="C34" s="848"/>
      <c r="D34" s="848"/>
      <c r="E34" s="848"/>
      <c r="F34" s="848"/>
      <c r="G34" s="848"/>
      <c r="H34" s="848"/>
      <c r="I34" s="848"/>
      <c r="J34" s="243"/>
    </row>
    <row r="35" spans="2:10" s="243" customFormat="1" x14ac:dyDescent="0.35"/>
  </sheetData>
  <sheetProtection algorithmName="SHA-512" hashValue="aGy75V/hmV5C/VfiVDgq17/szyEHbYY8Yn9+js9+Tu6VEM9p4mqbFMx9JHIth4Fh98bcnH1Zel2XcpUPVERw3Q==" saltValue="Jqlp7TJ4OhA+3WEY/ZNL9w==" spinCount="100000" sheet="1" formatColumns="0" formatRows="0" insertRows="0"/>
  <mergeCells count="33">
    <mergeCell ref="B34:I34"/>
    <mergeCell ref="I5:I6"/>
    <mergeCell ref="J5:J6"/>
    <mergeCell ref="B2:H2"/>
    <mergeCell ref="B5:C6"/>
    <mergeCell ref="D5:G5"/>
    <mergeCell ref="H5:H6"/>
    <mergeCell ref="F31:G31"/>
    <mergeCell ref="B7:C7"/>
    <mergeCell ref="B8:C8"/>
    <mergeCell ref="B9:C9"/>
    <mergeCell ref="B21:C21"/>
    <mergeCell ref="B22:C22"/>
    <mergeCell ref="B23:C23"/>
    <mergeCell ref="B24:C24"/>
    <mergeCell ref="B25:C25"/>
    <mergeCell ref="B26:C26"/>
    <mergeCell ref="B27:C27"/>
    <mergeCell ref="B29:C29"/>
    <mergeCell ref="B30:C30"/>
    <mergeCell ref="B28:C28"/>
    <mergeCell ref="B3:J3"/>
    <mergeCell ref="B15:C15"/>
    <mergeCell ref="B19:C19"/>
    <mergeCell ref="B20:C20"/>
    <mergeCell ref="B16:C16"/>
    <mergeCell ref="B17:C17"/>
    <mergeCell ref="B18:C18"/>
    <mergeCell ref="B10:C10"/>
    <mergeCell ref="B11:C11"/>
    <mergeCell ref="B12:C12"/>
    <mergeCell ref="B13:C13"/>
    <mergeCell ref="B14:C14"/>
  </mergeCells>
  <printOptions horizontalCentered="1"/>
  <pageMargins left="0.25" right="0.25" top="0.25" bottom="0.25" header="0.3" footer="0.3"/>
  <pageSetup scale="97" orientation="landscape" r:id="rId1"/>
  <ignoredErrors>
    <ignoredError sqref="H7:H30" unlockedFormula="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B1:H33"/>
  <sheetViews>
    <sheetView topLeftCell="A7" workbookViewId="0">
      <selection activeCell="F28" sqref="F28"/>
    </sheetView>
  </sheetViews>
  <sheetFormatPr defaultColWidth="9.1796875" defaultRowHeight="14.5" x14ac:dyDescent="0.35"/>
  <cols>
    <col min="1" max="1" width="2.179687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939" t="s">
        <v>150</v>
      </c>
      <c r="C1" s="939"/>
      <c r="D1" s="939"/>
      <c r="E1" s="939"/>
      <c r="F1" s="939"/>
      <c r="G1" s="939"/>
      <c r="H1" s="939"/>
    </row>
    <row r="2" spans="2:8" ht="54.75" customHeight="1" x14ac:dyDescent="0.35">
      <c r="B2" s="937" t="s">
        <v>152</v>
      </c>
      <c r="C2" s="937"/>
      <c r="D2" s="937"/>
      <c r="E2" s="937"/>
      <c r="F2" s="937"/>
      <c r="G2" s="937"/>
      <c r="H2" s="937"/>
    </row>
    <row r="3" spans="2:8" ht="8.25" customHeight="1" x14ac:dyDescent="0.35">
      <c r="B3" s="12"/>
      <c r="C3" s="12"/>
      <c r="D3" s="12"/>
      <c r="E3" s="12"/>
      <c r="F3" s="12"/>
      <c r="G3" s="12"/>
      <c r="H3" s="12"/>
    </row>
    <row r="4" spans="2:8" x14ac:dyDescent="0.35">
      <c r="B4" s="931" t="s">
        <v>31</v>
      </c>
      <c r="C4" s="931" t="s">
        <v>32</v>
      </c>
      <c r="D4" s="931" t="s">
        <v>30</v>
      </c>
      <c r="E4" s="931"/>
      <c r="F4" s="931"/>
      <c r="G4" s="931"/>
      <c r="H4" s="931" t="s">
        <v>36</v>
      </c>
    </row>
    <row r="5" spans="2:8" x14ac:dyDescent="0.35">
      <c r="B5" s="931"/>
      <c r="C5" s="931"/>
      <c r="D5" s="14" t="s">
        <v>33</v>
      </c>
      <c r="E5" s="14" t="s">
        <v>37</v>
      </c>
      <c r="F5" s="99" t="s">
        <v>34</v>
      </c>
      <c r="G5" s="99" t="s">
        <v>35</v>
      </c>
      <c r="H5" s="931"/>
    </row>
    <row r="6" spans="2:8" x14ac:dyDescent="0.35">
      <c r="B6" s="104"/>
      <c r="C6" s="104"/>
      <c r="D6" s="12"/>
      <c r="E6" s="12"/>
      <c r="F6" s="12"/>
      <c r="G6" s="12"/>
      <c r="H6" s="46">
        <f t="shared" ref="H6:H7" si="0">SUM(H5:H5)</f>
        <v>0</v>
      </c>
    </row>
    <row r="7" spans="2:8" ht="17.5" x14ac:dyDescent="0.65">
      <c r="B7" s="105"/>
      <c r="C7" s="105"/>
      <c r="D7" s="15"/>
      <c r="E7" s="102"/>
      <c r="F7" s="16"/>
      <c r="G7" s="102"/>
      <c r="H7" s="114">
        <f t="shared" si="0"/>
        <v>0</v>
      </c>
    </row>
    <row r="8" spans="2:8" x14ac:dyDescent="0.35">
      <c r="B8" s="105"/>
      <c r="C8" s="105"/>
      <c r="D8" s="18"/>
      <c r="E8" s="102"/>
      <c r="F8" s="16"/>
      <c r="G8" s="19" t="s">
        <v>41</v>
      </c>
      <c r="H8" s="46">
        <f>SUM(H7:H7)</f>
        <v>0</v>
      </c>
    </row>
    <row r="9" spans="2:8" x14ac:dyDescent="0.35">
      <c r="B9" s="12"/>
      <c r="C9" s="12"/>
      <c r="D9" s="20"/>
      <c r="E9" s="13"/>
      <c r="F9" s="21"/>
      <c r="G9" s="13"/>
      <c r="H9" s="38"/>
    </row>
    <row r="10" spans="2:8" ht="17.5" x14ac:dyDescent="0.65">
      <c r="B10" s="39"/>
      <c r="C10" s="39"/>
      <c r="D10" s="43"/>
      <c r="E10" s="41"/>
      <c r="F10" s="42"/>
      <c r="G10" s="41"/>
      <c r="H10" s="66">
        <f>H9</f>
        <v>0</v>
      </c>
    </row>
    <row r="11" spans="2:8" x14ac:dyDescent="0.35">
      <c r="B11" s="39"/>
      <c r="C11" s="39"/>
      <c r="D11" s="40"/>
      <c r="E11" s="41"/>
      <c r="F11" s="940" t="s">
        <v>38</v>
      </c>
      <c r="G11" s="940"/>
      <c r="H11" s="44">
        <f>H10</f>
        <v>0</v>
      </c>
    </row>
    <row r="12" spans="2:8" x14ac:dyDescent="0.35">
      <c r="D12" s="17"/>
      <c r="E12" s="9"/>
      <c r="F12" s="22"/>
      <c r="G12" s="9"/>
      <c r="H12" s="17"/>
    </row>
    <row r="13" spans="2:8" x14ac:dyDescent="0.35">
      <c r="D13" s="17"/>
      <c r="E13" s="9"/>
      <c r="F13" s="22"/>
      <c r="G13" s="9"/>
      <c r="H13" s="17"/>
    </row>
    <row r="14" spans="2:8" x14ac:dyDescent="0.35">
      <c r="D14" s="17"/>
      <c r="E14" s="9"/>
      <c r="F14" s="22"/>
      <c r="G14" s="9"/>
      <c r="H14" s="17"/>
    </row>
    <row r="15" spans="2:8" x14ac:dyDescent="0.35">
      <c r="D15" s="17"/>
      <c r="E15" s="9"/>
      <c r="F15" s="22"/>
      <c r="G15" s="9"/>
      <c r="H15" s="17"/>
    </row>
    <row r="16" spans="2:8" x14ac:dyDescent="0.35">
      <c r="D16" s="17"/>
      <c r="E16" s="9"/>
      <c r="F16" s="22"/>
      <c r="G16" s="9"/>
      <c r="H16" s="17"/>
    </row>
    <row r="17" spans="2:8" x14ac:dyDescent="0.35">
      <c r="D17" s="17"/>
      <c r="E17" s="9"/>
      <c r="F17" s="22"/>
      <c r="G17" s="9"/>
      <c r="H17" s="17"/>
    </row>
    <row r="18" spans="2:8" x14ac:dyDescent="0.35">
      <c r="D18" s="17"/>
      <c r="E18" s="9"/>
      <c r="F18" s="22"/>
      <c r="G18" s="9"/>
      <c r="H18" s="17"/>
    </row>
    <row r="19" spans="2:8" x14ac:dyDescent="0.35">
      <c r="D19" s="17"/>
      <c r="E19" s="9"/>
      <c r="F19" s="22"/>
      <c r="G19" s="9"/>
      <c r="H19" s="17"/>
    </row>
    <row r="20" spans="2:8" x14ac:dyDescent="0.35">
      <c r="B20" s="34" t="s">
        <v>164</v>
      </c>
      <c r="C20" s="49"/>
      <c r="D20" s="49"/>
      <c r="E20" s="49"/>
      <c r="F20" s="49"/>
      <c r="G20" s="49"/>
      <c r="H20" s="50"/>
    </row>
    <row r="21" spans="2:8" ht="18.75" customHeight="1" x14ac:dyDescent="0.35">
      <c r="B21" s="936"/>
      <c r="C21" s="937"/>
      <c r="D21" s="937"/>
      <c r="E21" s="937"/>
      <c r="F21" s="937"/>
      <c r="G21" s="937"/>
      <c r="H21" s="938"/>
    </row>
    <row r="22" spans="2:8" x14ac:dyDescent="0.35">
      <c r="B22" s="28"/>
      <c r="C22" s="23"/>
      <c r="D22" s="23"/>
      <c r="E22" s="23"/>
      <c r="F22" s="23"/>
      <c r="G22" s="23"/>
      <c r="H22" s="29"/>
    </row>
    <row r="23" spans="2:8" x14ac:dyDescent="0.35">
      <c r="B23" s="28"/>
      <c r="C23" s="23"/>
      <c r="D23" s="23"/>
      <c r="E23" s="23"/>
      <c r="F23" s="23"/>
      <c r="G23" s="23"/>
      <c r="H23" s="29"/>
    </row>
    <row r="24" spans="2:8" x14ac:dyDescent="0.35">
      <c r="B24" s="28"/>
      <c r="C24" s="23"/>
      <c r="D24" s="23"/>
      <c r="E24" s="23"/>
      <c r="F24" s="23"/>
      <c r="G24" s="23"/>
      <c r="H24" s="29"/>
    </row>
    <row r="25" spans="2:8" x14ac:dyDescent="0.35">
      <c r="B25" s="30"/>
      <c r="C25" s="24"/>
      <c r="D25" s="24"/>
      <c r="E25" s="24"/>
      <c r="F25" s="957" t="s">
        <v>39</v>
      </c>
      <c r="G25" s="957"/>
      <c r="H25" s="113">
        <f>H8</f>
        <v>0</v>
      </c>
    </row>
    <row r="28" spans="2:8" x14ac:dyDescent="0.35">
      <c r="B28" s="34" t="s">
        <v>165</v>
      </c>
      <c r="C28" s="35"/>
      <c r="D28" s="25"/>
      <c r="E28" s="25"/>
      <c r="F28" s="25"/>
      <c r="G28" s="25"/>
      <c r="H28" s="31"/>
    </row>
    <row r="29" spans="2:8" x14ac:dyDescent="0.35">
      <c r="B29" s="32"/>
      <c r="C29" s="26"/>
      <c r="D29" s="26"/>
      <c r="E29" s="26"/>
      <c r="F29" s="26"/>
      <c r="G29" s="26"/>
      <c r="H29" s="33"/>
    </row>
    <row r="30" spans="2:8" x14ac:dyDescent="0.35">
      <c r="B30" s="51"/>
      <c r="C30" s="52"/>
      <c r="D30" s="52"/>
      <c r="E30" s="52"/>
      <c r="F30" s="958" t="s">
        <v>38</v>
      </c>
      <c r="G30" s="958"/>
      <c r="H30" s="113">
        <v>0</v>
      </c>
    </row>
    <row r="31" spans="2:8" x14ac:dyDescent="0.35">
      <c r="H31" s="47"/>
    </row>
    <row r="32" spans="2:8" x14ac:dyDescent="0.35">
      <c r="H32" s="47"/>
    </row>
    <row r="33" spans="5:8" x14ac:dyDescent="0.35">
      <c r="E33" s="929" t="s">
        <v>64</v>
      </c>
      <c r="F33" s="929"/>
      <c r="G33" s="929"/>
      <c r="H33" s="44">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1:G39"/>
  <sheetViews>
    <sheetView workbookViewId="0">
      <selection activeCell="J25" sqref="J25"/>
    </sheetView>
  </sheetViews>
  <sheetFormatPr defaultColWidth="9.1796875" defaultRowHeight="14.5" x14ac:dyDescent="0.35"/>
  <cols>
    <col min="1" max="1" width="22.81640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939" t="s">
        <v>150</v>
      </c>
      <c r="B1" s="939"/>
      <c r="C1" s="939"/>
      <c r="D1" s="939"/>
      <c r="E1" s="939"/>
      <c r="F1" s="939"/>
      <c r="G1" s="939"/>
    </row>
    <row r="2" spans="1:7" ht="42" customHeight="1" x14ac:dyDescent="0.35">
      <c r="A2" s="713" t="s">
        <v>153</v>
      </c>
      <c r="B2" s="713"/>
      <c r="C2" s="713"/>
      <c r="D2" s="713"/>
      <c r="E2" s="713"/>
      <c r="F2" s="713"/>
      <c r="G2" s="713"/>
    </row>
    <row r="3" spans="1:7" x14ac:dyDescent="0.35">
      <c r="A3" s="12"/>
      <c r="B3" s="12"/>
      <c r="C3" s="12"/>
      <c r="D3" s="12"/>
      <c r="E3" s="12"/>
      <c r="F3" s="12"/>
      <c r="G3" s="12"/>
    </row>
    <row r="4" spans="1:7" ht="15" customHeight="1" x14ac:dyDescent="0.35">
      <c r="A4" s="931" t="s">
        <v>60</v>
      </c>
      <c r="B4" s="931"/>
      <c r="C4" s="931" t="s">
        <v>30</v>
      </c>
      <c r="D4" s="931"/>
      <c r="E4" s="931"/>
      <c r="F4" s="931"/>
      <c r="G4" s="959" t="s">
        <v>36</v>
      </c>
    </row>
    <row r="5" spans="1:7" x14ac:dyDescent="0.35">
      <c r="A5" s="931"/>
      <c r="B5" s="931"/>
      <c r="C5" s="99" t="s">
        <v>46</v>
      </c>
      <c r="D5" s="99" t="s">
        <v>45</v>
      </c>
      <c r="E5" s="99" t="s">
        <v>36</v>
      </c>
      <c r="F5" s="99" t="s">
        <v>35</v>
      </c>
      <c r="G5" s="960"/>
    </row>
    <row r="6" spans="1:7" x14ac:dyDescent="0.35">
      <c r="A6" s="62"/>
      <c r="B6" s="12"/>
      <c r="C6" s="12"/>
      <c r="D6" s="12"/>
      <c r="E6" s="12"/>
      <c r="F6" s="12"/>
      <c r="G6" s="40">
        <v>0</v>
      </c>
    </row>
    <row r="7" spans="1:7" x14ac:dyDescent="0.35">
      <c r="A7" s="39"/>
      <c r="B7" s="39"/>
      <c r="C7" s="41"/>
      <c r="D7" s="41"/>
      <c r="E7" s="43"/>
      <c r="F7" s="41"/>
      <c r="G7" s="40">
        <v>0</v>
      </c>
    </row>
    <row r="8" spans="1:7" x14ac:dyDescent="0.35">
      <c r="A8" s="39"/>
      <c r="B8" s="39"/>
      <c r="C8" s="41"/>
      <c r="D8" s="41"/>
      <c r="E8" s="43"/>
      <c r="F8" s="41"/>
      <c r="G8" s="40">
        <v>0</v>
      </c>
    </row>
    <row r="9" spans="1:7" ht="15.5" x14ac:dyDescent="0.45">
      <c r="A9" s="39"/>
      <c r="B9" s="12"/>
      <c r="C9" s="12"/>
      <c r="D9" s="12"/>
      <c r="E9" s="65"/>
      <c r="F9" s="65"/>
      <c r="G9" s="48">
        <v>0</v>
      </c>
    </row>
    <row r="10" spans="1:7" x14ac:dyDescent="0.35">
      <c r="A10" s="12"/>
      <c r="B10" s="12"/>
      <c r="C10" s="12"/>
      <c r="D10" s="12"/>
      <c r="E10" s="63"/>
      <c r="F10" s="19" t="s">
        <v>41</v>
      </c>
      <c r="G10" s="46">
        <f>SUM(G9:G9)</f>
        <v>0</v>
      </c>
    </row>
    <row r="11" spans="1:7" x14ac:dyDescent="0.35">
      <c r="A11" s="12"/>
      <c r="B11" s="12"/>
      <c r="C11" s="12"/>
      <c r="D11" s="12"/>
      <c r="E11" s="63"/>
      <c r="F11" s="12"/>
      <c r="G11" s="20"/>
    </row>
    <row r="12" spans="1:7" ht="17.5" x14ac:dyDescent="0.65">
      <c r="A12" s="12"/>
      <c r="B12" s="12"/>
      <c r="C12" s="12"/>
      <c r="D12" s="12"/>
      <c r="E12" s="63"/>
      <c r="F12" s="12"/>
      <c r="G12" s="66">
        <f>G11</f>
        <v>0</v>
      </c>
    </row>
    <row r="13" spans="1:7" x14ac:dyDescent="0.35">
      <c r="A13" s="12"/>
      <c r="B13" s="12"/>
      <c r="C13" s="12"/>
      <c r="D13" s="12"/>
      <c r="E13" s="940" t="s">
        <v>38</v>
      </c>
      <c r="F13" s="940"/>
      <c r="G13" s="44">
        <f>G12</f>
        <v>0</v>
      </c>
    </row>
    <row r="14" spans="1:7" x14ac:dyDescent="0.35">
      <c r="A14" s="12"/>
      <c r="B14" s="12"/>
      <c r="C14" s="12"/>
      <c r="D14" s="12"/>
      <c r="E14" s="63"/>
      <c r="F14" s="12"/>
      <c r="G14" s="20"/>
    </row>
    <row r="15" spans="1:7" x14ac:dyDescent="0.35">
      <c r="A15" s="12"/>
      <c r="B15" s="12"/>
      <c r="C15" s="12"/>
      <c r="D15" s="12"/>
      <c r="E15" s="63"/>
      <c r="F15" s="12"/>
      <c r="G15" s="20"/>
    </row>
    <row r="16" spans="1:7" ht="13.5" customHeight="1" x14ac:dyDescent="0.35">
      <c r="A16" s="12"/>
      <c r="B16" s="12"/>
      <c r="C16" s="12"/>
      <c r="D16" s="12"/>
      <c r="E16" s="63"/>
      <c r="F16" s="12"/>
      <c r="G16" s="20"/>
    </row>
    <row r="17" spans="1:7" hidden="1" x14ac:dyDescent="0.35">
      <c r="A17" s="12"/>
      <c r="B17" s="12"/>
      <c r="C17" s="12"/>
      <c r="D17" s="12"/>
      <c r="E17" s="63"/>
      <c r="F17" s="12"/>
      <c r="G17" s="20"/>
    </row>
    <row r="18" spans="1:7" hidden="1" x14ac:dyDescent="0.35">
      <c r="A18" s="12"/>
      <c r="B18" s="12"/>
      <c r="C18" s="12"/>
      <c r="D18" s="12"/>
      <c r="E18" s="63"/>
      <c r="F18" s="12"/>
      <c r="G18" s="20"/>
    </row>
    <row r="19" spans="1:7" hidden="1" x14ac:dyDescent="0.35">
      <c r="A19" s="12"/>
      <c r="B19" s="12"/>
      <c r="C19" s="12"/>
      <c r="D19" s="12"/>
      <c r="E19" s="63"/>
      <c r="F19" s="12"/>
      <c r="G19" s="20"/>
    </row>
    <row r="20" spans="1:7" hidden="1" x14ac:dyDescent="0.35">
      <c r="A20" s="12"/>
      <c r="B20" s="12"/>
      <c r="C20" s="12"/>
      <c r="D20" s="12"/>
      <c r="E20" s="63"/>
      <c r="F20" s="12"/>
      <c r="G20" s="20"/>
    </row>
    <row r="21" spans="1:7" hidden="1" x14ac:dyDescent="0.35">
      <c r="A21" s="12"/>
      <c r="B21" s="12"/>
      <c r="C21" s="12"/>
      <c r="D21" s="12"/>
      <c r="E21" s="12"/>
      <c r="F21" s="12"/>
      <c r="G21" s="12"/>
    </row>
    <row r="22" spans="1:7" x14ac:dyDescent="0.35">
      <c r="A22" s="12"/>
      <c r="B22" s="12"/>
      <c r="C22" s="12"/>
      <c r="D22" s="12"/>
      <c r="E22" s="12"/>
      <c r="F22" s="12"/>
      <c r="G22" s="12"/>
    </row>
    <row r="23" spans="1:7" x14ac:dyDescent="0.35">
      <c r="A23" s="12"/>
      <c r="B23" s="12"/>
      <c r="C23" s="12"/>
      <c r="D23" s="12"/>
      <c r="E23" s="12"/>
      <c r="F23" s="12"/>
      <c r="G23" s="12"/>
    </row>
    <row r="24" spans="1:7" x14ac:dyDescent="0.35">
      <c r="A24" s="12"/>
      <c r="B24" s="12"/>
      <c r="C24" s="12"/>
      <c r="D24" s="12"/>
      <c r="E24" s="12"/>
      <c r="F24" s="12"/>
      <c r="G24" s="12"/>
    </row>
    <row r="25" spans="1:7" x14ac:dyDescent="0.35">
      <c r="A25" s="34" t="s">
        <v>66</v>
      </c>
      <c r="B25" s="49"/>
      <c r="C25" s="49"/>
      <c r="D25" s="49"/>
      <c r="E25" s="49"/>
      <c r="F25" s="49"/>
      <c r="G25" s="50"/>
    </row>
    <row r="26" spans="1:7" x14ac:dyDescent="0.35">
      <c r="A26" s="45"/>
      <c r="B26" s="23"/>
      <c r="C26" s="23"/>
      <c r="D26" s="23"/>
      <c r="E26" s="23"/>
      <c r="F26" s="23"/>
      <c r="G26" s="29"/>
    </row>
    <row r="27" spans="1:7" x14ac:dyDescent="0.35">
      <c r="A27" s="28"/>
      <c r="B27" s="23"/>
      <c r="C27" s="23"/>
      <c r="D27" s="23"/>
      <c r="E27" s="23"/>
      <c r="F27" s="23"/>
      <c r="G27" s="29"/>
    </row>
    <row r="28" spans="1:7" x14ac:dyDescent="0.35">
      <c r="A28" s="28"/>
      <c r="B28" s="23"/>
      <c r="C28" s="23"/>
      <c r="D28" s="23"/>
      <c r="E28" s="23"/>
      <c r="F28" s="23"/>
      <c r="G28" s="29"/>
    </row>
    <row r="29" spans="1:7" x14ac:dyDescent="0.35">
      <c r="A29" s="28"/>
      <c r="B29" s="23"/>
      <c r="C29" s="23"/>
      <c r="D29" s="23"/>
      <c r="E29" s="23"/>
      <c r="F29" s="23"/>
      <c r="G29" s="29"/>
    </row>
    <row r="30" spans="1:7" x14ac:dyDescent="0.35">
      <c r="A30" s="30"/>
      <c r="B30" s="24"/>
      <c r="C30" s="24"/>
      <c r="D30" s="24"/>
      <c r="E30" s="10"/>
      <c r="F30" s="100" t="s">
        <v>39</v>
      </c>
      <c r="G30" s="113">
        <f>G6</f>
        <v>0</v>
      </c>
    </row>
    <row r="33" spans="1:7" x14ac:dyDescent="0.35">
      <c r="A33" s="34" t="s">
        <v>67</v>
      </c>
      <c r="B33" s="35"/>
      <c r="C33" s="25"/>
      <c r="D33" s="25"/>
      <c r="E33" s="25"/>
      <c r="F33" s="25"/>
      <c r="G33" s="31"/>
    </row>
    <row r="34" spans="1:7" x14ac:dyDescent="0.35">
      <c r="A34" s="32"/>
      <c r="B34" s="26"/>
      <c r="C34" s="26"/>
      <c r="D34" s="26"/>
      <c r="E34" s="26"/>
      <c r="F34" s="26"/>
      <c r="G34" s="33"/>
    </row>
    <row r="35" spans="1:7" x14ac:dyDescent="0.35">
      <c r="A35" s="51"/>
      <c r="B35" s="52"/>
      <c r="C35" s="52"/>
      <c r="D35" s="52"/>
      <c r="E35" s="10"/>
      <c r="F35" s="101" t="s">
        <v>38</v>
      </c>
      <c r="G35" s="113">
        <v>0</v>
      </c>
    </row>
    <row r="36" spans="1:7" x14ac:dyDescent="0.35">
      <c r="G36" s="47"/>
    </row>
    <row r="37" spans="1:7" x14ac:dyDescent="0.35">
      <c r="D37" s="929" t="s">
        <v>68</v>
      </c>
      <c r="E37" s="929"/>
      <c r="F37" s="929"/>
      <c r="G37" s="44">
        <f>G30+G35</f>
        <v>0</v>
      </c>
    </row>
    <row r="39" spans="1:7" x14ac:dyDescent="0.35">
      <c r="E39" s="64"/>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dimension ref="A1:L23"/>
  <sheetViews>
    <sheetView topLeftCell="C1" zoomScaleNormal="100" workbookViewId="0">
      <selection activeCell="H10" sqref="H10"/>
    </sheetView>
  </sheetViews>
  <sheetFormatPr defaultColWidth="0" defaultRowHeight="14.5" zeroHeight="1" x14ac:dyDescent="0.35"/>
  <cols>
    <col min="1" max="1" width="2.453125" style="243" customWidth="1"/>
    <col min="2" max="2" width="25.81640625" style="116" customWidth="1"/>
    <col min="3" max="3" width="20.81640625" style="116" customWidth="1"/>
    <col min="4" max="7" width="12.54296875" style="116" customWidth="1"/>
    <col min="8" max="10" width="14.7265625" style="116" customWidth="1"/>
    <col min="11" max="11" width="3.453125" style="243" customWidth="1"/>
    <col min="12" max="16384" width="24.81640625" style="116" hidden="1"/>
  </cols>
  <sheetData>
    <row r="1" spans="2:12" s="243" customFormat="1" x14ac:dyDescent="0.35">
      <c r="B1" s="961" t="str">
        <f>'Fringe Benefits'!B1</f>
        <v xml:space="preserve">Implementing Agency Name: </v>
      </c>
      <c r="C1" s="962"/>
      <c r="D1" s="962"/>
      <c r="E1" s="962"/>
      <c r="F1" s="242"/>
      <c r="H1" s="553"/>
      <c r="I1" s="552" t="str">
        <f>Supplies!J1</f>
        <v xml:space="preserve">Grant #: </v>
      </c>
    </row>
    <row r="2" spans="2:12" s="243" customFormat="1" ht="24.75" customHeight="1" x14ac:dyDescent="0.35">
      <c r="B2" s="863" t="s">
        <v>150</v>
      </c>
      <c r="C2" s="863"/>
      <c r="D2" s="863"/>
      <c r="E2" s="863"/>
      <c r="F2" s="863"/>
      <c r="G2" s="863"/>
      <c r="H2" s="863"/>
      <c r="I2" s="863"/>
      <c r="J2" s="863"/>
    </row>
    <row r="3" spans="2:12" s="243" customFormat="1" ht="42" customHeight="1" x14ac:dyDescent="0.35">
      <c r="B3" s="963" t="s">
        <v>159</v>
      </c>
      <c r="C3" s="963"/>
      <c r="D3" s="963"/>
      <c r="E3" s="963"/>
      <c r="F3" s="963"/>
      <c r="G3" s="963"/>
      <c r="H3" s="963"/>
      <c r="I3" s="963"/>
      <c r="J3" s="963"/>
    </row>
    <row r="4" spans="2:12" s="243" customFormat="1" x14ac:dyDescent="0.35">
      <c r="B4" s="324"/>
      <c r="C4" s="324"/>
      <c r="D4" s="324"/>
      <c r="E4" s="324"/>
      <c r="F4" s="324"/>
      <c r="G4" s="324"/>
      <c r="H4" s="324"/>
    </row>
    <row r="5" spans="2:12" s="243" customFormat="1" x14ac:dyDescent="0.35">
      <c r="B5" s="948" t="s">
        <v>60</v>
      </c>
      <c r="C5" s="948"/>
      <c r="D5" s="948" t="s">
        <v>30</v>
      </c>
      <c r="E5" s="948"/>
      <c r="F5" s="948"/>
      <c r="G5" s="956"/>
      <c r="H5" s="895" t="s">
        <v>186</v>
      </c>
      <c r="I5" s="897" t="s">
        <v>187</v>
      </c>
      <c r="J5" s="897" t="s">
        <v>175</v>
      </c>
    </row>
    <row r="6" spans="2:12" s="243" customFormat="1" x14ac:dyDescent="0.35">
      <c r="B6" s="949"/>
      <c r="C6" s="949"/>
      <c r="D6" s="341" t="s">
        <v>46</v>
      </c>
      <c r="E6" s="341" t="s">
        <v>45</v>
      </c>
      <c r="F6" s="341" t="s">
        <v>36</v>
      </c>
      <c r="G6" s="348" t="s">
        <v>35</v>
      </c>
      <c r="H6" s="951"/>
      <c r="I6" s="950"/>
      <c r="J6" s="950"/>
    </row>
    <row r="7" spans="2:12" x14ac:dyDescent="0.35">
      <c r="B7" s="945"/>
      <c r="C7" s="946"/>
      <c r="D7" s="238"/>
      <c r="E7" s="151"/>
      <c r="F7" s="143"/>
      <c r="G7" s="215"/>
      <c r="H7" s="218">
        <f>J7-I7</f>
        <v>0</v>
      </c>
      <c r="I7" s="217"/>
      <c r="J7" s="349">
        <f>ROUND(D7*F7*G7,0)</f>
        <v>0</v>
      </c>
    </row>
    <row r="8" spans="2:12" x14ac:dyDescent="0.35">
      <c r="B8" s="945"/>
      <c r="C8" s="946"/>
      <c r="D8" s="238"/>
      <c r="E8" s="151"/>
      <c r="F8" s="143"/>
      <c r="G8" s="215"/>
      <c r="H8" s="218">
        <f t="shared" ref="H8:H18" si="0">J8-I8</f>
        <v>0</v>
      </c>
      <c r="I8" s="217"/>
      <c r="J8" s="349">
        <f t="shared" ref="J8:J18" si="1">ROUND(D8*F8*G8,0)</f>
        <v>0</v>
      </c>
    </row>
    <row r="9" spans="2:12" x14ac:dyDescent="0.35">
      <c r="B9" s="945"/>
      <c r="C9" s="946"/>
      <c r="D9" s="238"/>
      <c r="E9" s="151"/>
      <c r="F9" s="143"/>
      <c r="G9" s="215"/>
      <c r="H9" s="218">
        <f t="shared" si="0"/>
        <v>0</v>
      </c>
      <c r="I9" s="217"/>
      <c r="J9" s="349">
        <f t="shared" si="1"/>
        <v>0</v>
      </c>
    </row>
    <row r="10" spans="2:12" x14ac:dyDescent="0.35">
      <c r="B10" s="945"/>
      <c r="C10" s="946"/>
      <c r="D10" s="238"/>
      <c r="E10" s="151"/>
      <c r="F10" s="143"/>
      <c r="G10" s="215"/>
      <c r="H10" s="218">
        <f t="shared" si="0"/>
        <v>0</v>
      </c>
      <c r="I10" s="217"/>
      <c r="J10" s="349">
        <f t="shared" si="1"/>
        <v>0</v>
      </c>
    </row>
    <row r="11" spans="2:12" x14ac:dyDescent="0.35">
      <c r="B11" s="945"/>
      <c r="C11" s="946"/>
      <c r="D11" s="238"/>
      <c r="E11" s="151"/>
      <c r="F11" s="143"/>
      <c r="G11" s="215"/>
      <c r="H11" s="218">
        <f t="shared" si="0"/>
        <v>0</v>
      </c>
      <c r="I11" s="217"/>
      <c r="J11" s="349">
        <f t="shared" si="1"/>
        <v>0</v>
      </c>
    </row>
    <row r="12" spans="2:12" x14ac:dyDescent="0.35">
      <c r="B12" s="945"/>
      <c r="C12" s="946"/>
      <c r="D12" s="238"/>
      <c r="E12" s="151"/>
      <c r="F12" s="143"/>
      <c r="G12" s="215"/>
      <c r="H12" s="218">
        <f t="shared" si="0"/>
        <v>0</v>
      </c>
      <c r="I12" s="217"/>
      <c r="J12" s="349">
        <f t="shared" si="1"/>
        <v>0</v>
      </c>
    </row>
    <row r="13" spans="2:12" ht="19.5" customHeight="1" x14ac:dyDescent="0.35">
      <c r="B13" s="945"/>
      <c r="C13" s="946"/>
      <c r="D13" s="238"/>
      <c r="E13" s="151"/>
      <c r="F13" s="143"/>
      <c r="G13" s="215"/>
      <c r="H13" s="218">
        <f t="shared" si="0"/>
        <v>0</v>
      </c>
      <c r="I13" s="217"/>
      <c r="J13" s="349">
        <f t="shared" si="1"/>
        <v>0</v>
      </c>
    </row>
    <row r="14" spans="2:12" x14ac:dyDescent="0.35">
      <c r="B14" s="945"/>
      <c r="C14" s="946"/>
      <c r="D14" s="238"/>
      <c r="E14" s="151"/>
      <c r="F14" s="143"/>
      <c r="G14" s="215"/>
      <c r="H14" s="218">
        <f t="shared" si="0"/>
        <v>0</v>
      </c>
      <c r="I14" s="217"/>
      <c r="J14" s="349">
        <f t="shared" si="1"/>
        <v>0</v>
      </c>
    </row>
    <row r="15" spans="2:12" x14ac:dyDescent="0.35">
      <c r="B15" s="945"/>
      <c r="C15" s="946"/>
      <c r="D15" s="238"/>
      <c r="E15" s="151"/>
      <c r="F15" s="143"/>
      <c r="G15" s="215"/>
      <c r="H15" s="218">
        <f t="shared" si="0"/>
        <v>0</v>
      </c>
      <c r="I15" s="217"/>
      <c r="J15" s="349">
        <f t="shared" si="1"/>
        <v>0</v>
      </c>
    </row>
    <row r="16" spans="2:12" x14ac:dyDescent="0.35">
      <c r="B16" s="945"/>
      <c r="C16" s="946"/>
      <c r="D16" s="238"/>
      <c r="E16" s="151"/>
      <c r="F16" s="143"/>
      <c r="G16" s="215"/>
      <c r="H16" s="218">
        <f t="shared" si="0"/>
        <v>0</v>
      </c>
      <c r="I16" s="217"/>
      <c r="J16" s="349">
        <f t="shared" si="1"/>
        <v>0</v>
      </c>
      <c r="K16" s="290"/>
      <c r="L16" s="122"/>
    </row>
    <row r="17" spans="2:12" x14ac:dyDescent="0.35">
      <c r="B17" s="945"/>
      <c r="C17" s="946"/>
      <c r="D17" s="238"/>
      <c r="E17" s="151"/>
      <c r="F17" s="143"/>
      <c r="G17" s="215"/>
      <c r="H17" s="218">
        <f t="shared" si="0"/>
        <v>0</v>
      </c>
      <c r="I17" s="217"/>
      <c r="J17" s="349">
        <f t="shared" si="1"/>
        <v>0</v>
      </c>
      <c r="K17" s="290"/>
      <c r="L17" s="122"/>
    </row>
    <row r="18" spans="2:12" x14ac:dyDescent="0.35">
      <c r="B18" s="945"/>
      <c r="C18" s="946"/>
      <c r="D18" s="238"/>
      <c r="E18" s="151"/>
      <c r="F18" s="143"/>
      <c r="G18" s="215"/>
      <c r="H18" s="219">
        <f t="shared" si="0"/>
        <v>0</v>
      </c>
      <c r="I18" s="495"/>
      <c r="J18" s="499">
        <f t="shared" si="1"/>
        <v>0</v>
      </c>
    </row>
    <row r="19" spans="2:12" s="243" customFormat="1" ht="15" thickBot="1" x14ac:dyDescent="0.4">
      <c r="B19" s="324"/>
      <c r="C19" s="324"/>
      <c r="D19" s="324"/>
      <c r="E19" s="324"/>
      <c r="F19" s="955" t="s">
        <v>296</v>
      </c>
      <c r="G19" s="955"/>
      <c r="H19" s="500">
        <f t="shared" ref="H19:I19" si="2">SUM(H7:H18)</f>
        <v>0</v>
      </c>
      <c r="I19" s="500">
        <f t="shared" si="2"/>
        <v>0</v>
      </c>
      <c r="J19" s="500">
        <f>SUM(J7:J18)</f>
        <v>0</v>
      </c>
    </row>
    <row r="20" spans="2:12" s="243" customFormat="1" ht="15" thickTop="1" x14ac:dyDescent="0.35">
      <c r="B20" s="324"/>
      <c r="C20" s="324"/>
      <c r="D20" s="324"/>
      <c r="E20" s="324"/>
      <c r="F20" s="352"/>
      <c r="G20" s="352"/>
      <c r="H20" s="343"/>
      <c r="I20" s="343"/>
      <c r="J20" s="336"/>
    </row>
    <row r="21" spans="2:12" s="243" customFormat="1" x14ac:dyDescent="0.35">
      <c r="B21" s="295" t="s">
        <v>298</v>
      </c>
    </row>
    <row r="22" spans="2:12" ht="111.65" customHeight="1" x14ac:dyDescent="0.35">
      <c r="B22" s="848"/>
      <c r="C22" s="848"/>
      <c r="D22" s="848"/>
      <c r="E22" s="848"/>
      <c r="F22" s="848"/>
      <c r="G22" s="848"/>
      <c r="H22" s="848"/>
      <c r="I22" s="848"/>
      <c r="J22" s="243"/>
    </row>
    <row r="23" spans="2:12" s="243" customFormat="1" x14ac:dyDescent="0.35"/>
  </sheetData>
  <sheetProtection algorithmName="SHA-512" hashValue="Sfsbi84MEjkVpYk3G2sPjN8n3PYpDwoHOOfkJnKd7Ev8YarMB6xS/XinscWYLuvhkwokHdixP7iBQJ3fghlgEA==" saltValue="obkwkObAkwF68jexBtkp0A==" spinCount="100000" sheet="1" objects="1" scenarios="1" formatColumns="0" formatRows="0" insertRows="0"/>
  <mergeCells count="22">
    <mergeCell ref="B22:I22"/>
    <mergeCell ref="J5:J6"/>
    <mergeCell ref="B7:C7"/>
    <mergeCell ref="B8:C8"/>
    <mergeCell ref="B9:C9"/>
    <mergeCell ref="B17:C17"/>
    <mergeCell ref="B18:C18"/>
    <mergeCell ref="F19:G19"/>
    <mergeCell ref="B2:J2"/>
    <mergeCell ref="B1:E1"/>
    <mergeCell ref="I5:I6"/>
    <mergeCell ref="B15:C15"/>
    <mergeCell ref="B16:C16"/>
    <mergeCell ref="B10:C10"/>
    <mergeCell ref="B11:C11"/>
    <mergeCell ref="B12:C12"/>
    <mergeCell ref="B13:C13"/>
    <mergeCell ref="B14:C14"/>
    <mergeCell ref="B5:C6"/>
    <mergeCell ref="D5:G5"/>
    <mergeCell ref="H5:H6"/>
    <mergeCell ref="B3:J3"/>
  </mergeCells>
  <printOptions horizontalCentered="1"/>
  <pageMargins left="0.25" right="0.25" top="0.25" bottom="0.25" header="0.3" footer="0.3"/>
  <pageSetup scale="98" orientation="landscape" r:id="rId1"/>
  <ignoredErrors>
    <ignoredError sqref="H7:H18" unlockedFormula="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FFFF00"/>
    <pageSetUpPr fitToPage="1"/>
  </sheetPr>
  <dimension ref="A1:L39"/>
  <sheetViews>
    <sheetView topLeftCell="D1" zoomScaleNormal="100" workbookViewId="0">
      <selection activeCell="B9" sqref="B9:I9"/>
    </sheetView>
  </sheetViews>
  <sheetFormatPr defaultColWidth="0" defaultRowHeight="14.5" zeroHeight="1" x14ac:dyDescent="0.35"/>
  <cols>
    <col min="1" max="1" width="2.81640625" style="260" customWidth="1"/>
    <col min="2" max="4" width="18.453125" style="260" customWidth="1"/>
    <col min="5" max="5" width="15.54296875" style="260" customWidth="1"/>
    <col min="6" max="9" width="18.81640625" style="260" customWidth="1"/>
    <col min="10" max="10" width="23.453125" style="260" customWidth="1"/>
    <col min="11" max="11" width="3" style="260" customWidth="1"/>
    <col min="12" max="12" width="11.54296875" style="260" hidden="1" customWidth="1"/>
    <col min="13" max="16384" width="8.81640625" style="260" hidden="1"/>
  </cols>
  <sheetData>
    <row r="1" spans="1:12" s="312" customFormat="1" ht="14" x14ac:dyDescent="0.3">
      <c r="B1" s="312" t="str">
        <f>'Fringe Benefits'!B1</f>
        <v xml:space="preserve">Implementing Agency Name: </v>
      </c>
      <c r="I1" s="312" t="str">
        <f>'Subcontracts and Subawards'!K1</f>
        <v xml:space="preserve">Grant #: </v>
      </c>
    </row>
    <row r="2" spans="1:12" ht="21.75" customHeight="1" x14ac:dyDescent="0.35">
      <c r="B2" s="863" t="s">
        <v>150</v>
      </c>
      <c r="C2" s="863"/>
      <c r="D2" s="863"/>
      <c r="E2" s="863"/>
      <c r="F2" s="863"/>
      <c r="G2" s="863"/>
      <c r="H2" s="863"/>
      <c r="I2" s="863"/>
      <c r="J2" s="863"/>
    </row>
    <row r="3" spans="1:12" ht="69.75" customHeight="1" x14ac:dyDescent="0.35">
      <c r="B3" s="921" t="s">
        <v>256</v>
      </c>
      <c r="C3" s="921"/>
      <c r="D3" s="921"/>
      <c r="E3" s="921"/>
      <c r="F3" s="921"/>
      <c r="G3" s="921"/>
      <c r="H3" s="921"/>
      <c r="I3" s="921"/>
      <c r="J3" s="921"/>
    </row>
    <row r="4" spans="1:12" ht="15" customHeight="1" x14ac:dyDescent="0.35">
      <c r="B4" s="895" t="s">
        <v>60</v>
      </c>
      <c r="C4" s="899"/>
      <c r="D4" s="899"/>
      <c r="E4" s="899"/>
      <c r="F4" s="899" t="s">
        <v>30</v>
      </c>
      <c r="G4" s="897"/>
      <c r="H4" s="895" t="s">
        <v>186</v>
      </c>
      <c r="I4" s="897" t="s">
        <v>187</v>
      </c>
      <c r="J4" s="901" t="s">
        <v>175</v>
      </c>
    </row>
    <row r="5" spans="1:12" ht="15" customHeight="1" x14ac:dyDescent="0.35">
      <c r="B5" s="896"/>
      <c r="C5" s="900"/>
      <c r="D5" s="900"/>
      <c r="E5" s="900"/>
      <c r="F5" s="337" t="s">
        <v>69</v>
      </c>
      <c r="G5" s="353" t="s">
        <v>367</v>
      </c>
      <c r="H5" s="896"/>
      <c r="I5" s="898"/>
      <c r="J5" s="902"/>
    </row>
    <row r="6" spans="1:12" s="544" customFormat="1" ht="33.75" customHeight="1" x14ac:dyDescent="0.35">
      <c r="B6" s="967"/>
      <c r="C6" s="968"/>
      <c r="D6" s="968"/>
      <c r="E6" s="968"/>
      <c r="F6" s="545">
        <f>'3.MTDC Base &amp; DM Calculator'!D33</f>
        <v>0</v>
      </c>
      <c r="G6" s="546">
        <v>0</v>
      </c>
      <c r="H6" s="547">
        <f>J6-I6</f>
        <v>0</v>
      </c>
      <c r="I6" s="548">
        <v>0</v>
      </c>
      <c r="J6" s="549">
        <f>'3.MTDC Base &amp; DM Calculator'!D53</f>
        <v>0</v>
      </c>
      <c r="L6" s="550"/>
    </row>
    <row r="7" spans="1:12" x14ac:dyDescent="0.35">
      <c r="B7" s="243"/>
      <c r="C7" s="243"/>
      <c r="D7" s="243"/>
      <c r="E7" s="969" t="s">
        <v>390</v>
      </c>
      <c r="F7" s="969"/>
      <c r="G7" s="969"/>
      <c r="H7" s="969"/>
      <c r="I7" s="352"/>
      <c r="J7" s="336"/>
    </row>
    <row r="8" spans="1:12" x14ac:dyDescent="0.35">
      <c r="B8" s="295" t="s">
        <v>263</v>
      </c>
      <c r="C8" s="243"/>
      <c r="D8" s="243"/>
      <c r="E8" s="243"/>
      <c r="F8" s="352"/>
      <c r="G8" s="352"/>
      <c r="H8" s="352"/>
      <c r="I8" s="352"/>
      <c r="J8" s="336"/>
    </row>
    <row r="9" spans="1:12" s="120" customFormat="1" ht="68.5" customHeight="1" x14ac:dyDescent="0.35">
      <c r="B9" s="887"/>
      <c r="C9" s="887"/>
      <c r="D9" s="887"/>
      <c r="E9" s="887"/>
      <c r="F9" s="887"/>
      <c r="G9" s="887"/>
      <c r="H9" s="887"/>
      <c r="I9" s="887"/>
      <c r="J9" s="336"/>
    </row>
    <row r="10" spans="1:12" x14ac:dyDescent="0.35">
      <c r="J10" s="336"/>
    </row>
    <row r="11" spans="1:12" x14ac:dyDescent="0.35">
      <c r="B11" s="355"/>
      <c r="J11" s="336"/>
    </row>
    <row r="12" spans="1:12" ht="106.5" customHeight="1" x14ac:dyDescent="0.35">
      <c r="A12" s="267"/>
      <c r="B12" s="966" t="s">
        <v>237</v>
      </c>
      <c r="C12" s="966"/>
      <c r="D12" s="966"/>
      <c r="E12" s="966"/>
      <c r="F12" s="966"/>
      <c r="G12" s="966"/>
      <c r="H12" s="966"/>
      <c r="I12" s="966"/>
      <c r="J12" s="966"/>
      <c r="L12" s="356"/>
    </row>
    <row r="13" spans="1:12" x14ac:dyDescent="0.35">
      <c r="A13" s="273"/>
      <c r="B13" s="270"/>
      <c r="C13" s="270"/>
      <c r="D13" s="270"/>
      <c r="E13" s="270"/>
      <c r="F13" s="270"/>
      <c r="G13" s="270"/>
      <c r="H13" s="270"/>
      <c r="I13" s="270"/>
      <c r="L13" s="356"/>
    </row>
    <row r="14" spans="1:12" x14ac:dyDescent="0.35">
      <c r="C14" s="754"/>
      <c r="D14" s="754"/>
      <c r="E14" s="270"/>
      <c r="F14" s="270"/>
      <c r="G14" s="754"/>
      <c r="H14" s="754"/>
      <c r="I14" s="270"/>
      <c r="J14" s="270"/>
      <c r="K14" s="270"/>
      <c r="L14" s="354"/>
    </row>
    <row r="15" spans="1:12" x14ac:dyDescent="0.35">
      <c r="C15" s="273" t="s">
        <v>10</v>
      </c>
      <c r="D15" s="270"/>
      <c r="E15" s="270"/>
      <c r="F15" s="270"/>
      <c r="G15" s="273" t="s">
        <v>10</v>
      </c>
      <c r="H15" s="270"/>
      <c r="I15" s="270"/>
      <c r="J15" s="270"/>
      <c r="K15" s="270"/>
    </row>
    <row r="16" spans="1:12" x14ac:dyDescent="0.35">
      <c r="C16" s="273"/>
      <c r="D16" s="270"/>
      <c r="E16" s="270"/>
      <c r="F16" s="270"/>
      <c r="G16" s="273"/>
      <c r="H16" s="270"/>
      <c r="I16" s="270"/>
      <c r="J16" s="270"/>
      <c r="K16" s="270"/>
    </row>
    <row r="17" spans="2:11" x14ac:dyDescent="0.35">
      <c r="C17" s="754"/>
      <c r="D17" s="754"/>
      <c r="E17" s="270"/>
      <c r="F17" s="270"/>
      <c r="G17" s="964" t="s">
        <v>9</v>
      </c>
      <c r="H17" s="964"/>
      <c r="I17" s="270"/>
      <c r="J17" s="270"/>
      <c r="K17" s="270"/>
    </row>
    <row r="18" spans="2:11" x14ac:dyDescent="0.35">
      <c r="C18" s="273" t="s">
        <v>11</v>
      </c>
      <c r="D18" s="270"/>
      <c r="E18" s="270"/>
      <c r="F18" s="270"/>
      <c r="G18" s="273" t="s">
        <v>11</v>
      </c>
      <c r="H18" s="270"/>
      <c r="I18" s="270"/>
      <c r="J18" s="270"/>
      <c r="K18" s="270"/>
    </row>
    <row r="19" spans="2:11" x14ac:dyDescent="0.35">
      <c r="C19" s="273"/>
      <c r="D19" s="270"/>
      <c r="E19" s="270"/>
      <c r="F19" s="270"/>
      <c r="G19" s="273"/>
      <c r="H19" s="270"/>
      <c r="I19" s="270"/>
      <c r="J19" s="270"/>
      <c r="K19" s="270"/>
    </row>
    <row r="20" spans="2:11" x14ac:dyDescent="0.35">
      <c r="C20" s="964" t="s">
        <v>9</v>
      </c>
      <c r="D20" s="964"/>
      <c r="E20" s="270"/>
      <c r="F20" s="270"/>
      <c r="G20" s="964"/>
      <c r="H20" s="964"/>
      <c r="I20" s="270"/>
      <c r="J20" s="270"/>
      <c r="K20" s="270"/>
    </row>
    <row r="21" spans="2:11" x14ac:dyDescent="0.35">
      <c r="C21" s="273" t="s">
        <v>12</v>
      </c>
      <c r="D21" s="270"/>
      <c r="E21" s="270"/>
      <c r="F21" s="270"/>
      <c r="G21" s="273" t="s">
        <v>12</v>
      </c>
      <c r="H21" s="270"/>
      <c r="I21" s="270"/>
      <c r="J21" s="270"/>
      <c r="K21" s="270"/>
    </row>
    <row r="22" spans="2:11" x14ac:dyDescent="0.35">
      <c r="C22" s="273"/>
      <c r="D22" s="270"/>
      <c r="E22" s="270"/>
      <c r="F22" s="270"/>
      <c r="G22" s="965"/>
      <c r="H22" s="965"/>
      <c r="I22" s="270"/>
      <c r="J22" s="270"/>
      <c r="K22" s="270"/>
    </row>
    <row r="23" spans="2:11" x14ac:dyDescent="0.35">
      <c r="C23" s="964" t="s">
        <v>9</v>
      </c>
      <c r="D23" s="964"/>
      <c r="E23" s="270"/>
      <c r="F23" s="270"/>
      <c r="G23" s="964" t="s">
        <v>392</v>
      </c>
      <c r="H23" s="964"/>
      <c r="I23" s="270"/>
      <c r="J23" s="270"/>
      <c r="K23" s="270"/>
    </row>
    <row r="24" spans="2:11" x14ac:dyDescent="0.35">
      <c r="C24" s="273" t="s">
        <v>13</v>
      </c>
      <c r="D24" s="270"/>
      <c r="E24" s="270"/>
      <c r="F24" s="270"/>
      <c r="G24" s="273" t="s">
        <v>13</v>
      </c>
      <c r="H24" s="270"/>
      <c r="I24" s="270"/>
      <c r="J24" s="270"/>
      <c r="K24" s="270"/>
    </row>
    <row r="25" spans="2:11" x14ac:dyDescent="0.35">
      <c r="C25" s="273" t="s">
        <v>147</v>
      </c>
      <c r="D25" s="270"/>
      <c r="E25" s="270"/>
      <c r="F25" s="270"/>
      <c r="G25" s="273" t="s">
        <v>148</v>
      </c>
      <c r="H25" s="270"/>
      <c r="I25" s="270"/>
      <c r="J25" s="270"/>
      <c r="K25" s="270"/>
    </row>
    <row r="26" spans="2:11" x14ac:dyDescent="0.35">
      <c r="C26" s="273"/>
      <c r="D26" s="270"/>
      <c r="E26" s="270"/>
      <c r="F26" s="270"/>
      <c r="G26" s="273"/>
      <c r="H26" s="270"/>
      <c r="I26" s="270"/>
      <c r="J26" s="270"/>
      <c r="K26" s="270"/>
    </row>
    <row r="27" spans="2:11" x14ac:dyDescent="0.35">
      <c r="C27" s="964" t="s">
        <v>9</v>
      </c>
      <c r="D27" s="964"/>
      <c r="G27" s="964" t="s">
        <v>9</v>
      </c>
      <c r="H27" s="964"/>
    </row>
    <row r="28" spans="2:11" x14ac:dyDescent="0.35">
      <c r="C28" s="273" t="s">
        <v>222</v>
      </c>
      <c r="G28" s="273" t="s">
        <v>222</v>
      </c>
    </row>
    <row r="29" spans="2:11" x14ac:dyDescent="0.35">
      <c r="C29" s="243"/>
      <c r="D29" s="243"/>
      <c r="E29" s="243"/>
      <c r="F29" s="243"/>
      <c r="G29" s="243"/>
      <c r="H29" s="335"/>
      <c r="I29" s="335"/>
      <c r="J29" s="335"/>
      <c r="K29" s="335"/>
    </row>
    <row r="30" spans="2:11" hidden="1" x14ac:dyDescent="0.35">
      <c r="B30" s="243"/>
      <c r="C30" s="243"/>
      <c r="D30" s="243"/>
      <c r="E30" s="243"/>
      <c r="F30" s="243"/>
      <c r="G30" s="335"/>
      <c r="H30" s="335"/>
      <c r="I30" s="335"/>
      <c r="J30" s="335"/>
    </row>
    <row r="31" spans="2:11" hidden="1" x14ac:dyDescent="0.35">
      <c r="B31" s="243"/>
      <c r="C31" s="243"/>
      <c r="D31" s="243"/>
      <c r="E31" s="243"/>
      <c r="F31" s="243"/>
      <c r="G31" s="335"/>
      <c r="H31" s="335"/>
      <c r="I31" s="335"/>
      <c r="J31" s="335"/>
    </row>
    <row r="32" spans="2:11" hidden="1" x14ac:dyDescent="0.35">
      <c r="B32" s="243"/>
      <c r="C32" s="243"/>
      <c r="D32" s="243"/>
      <c r="E32" s="243"/>
      <c r="F32" s="243"/>
      <c r="G32" s="335"/>
      <c r="H32" s="335"/>
      <c r="I32" s="335"/>
      <c r="J32" s="335"/>
    </row>
    <row r="33" spans="2:12" hidden="1" x14ac:dyDescent="0.35">
      <c r="B33" s="243"/>
      <c r="C33" s="243"/>
      <c r="D33" s="243"/>
      <c r="E33" s="243"/>
      <c r="F33" s="243"/>
      <c r="G33" s="335"/>
      <c r="H33" s="335"/>
      <c r="I33" s="335"/>
      <c r="J33" s="335"/>
    </row>
    <row r="34" spans="2:12" hidden="1" x14ac:dyDescent="0.35">
      <c r="B34" s="243"/>
      <c r="C34" s="243"/>
      <c r="D34" s="243"/>
      <c r="E34" s="243"/>
      <c r="F34" s="243"/>
      <c r="G34" s="335"/>
      <c r="H34" s="335"/>
      <c r="I34" s="335"/>
      <c r="J34" s="335"/>
    </row>
    <row r="35" spans="2:12" hidden="1" x14ac:dyDescent="0.35">
      <c r="B35" s="243"/>
      <c r="C35" s="243"/>
      <c r="D35" s="243"/>
      <c r="E35" s="243"/>
      <c r="F35" s="243"/>
      <c r="G35" s="335"/>
      <c r="H35" s="335"/>
      <c r="I35" s="335"/>
      <c r="J35" s="335"/>
    </row>
    <row r="36" spans="2:12" hidden="1" x14ac:dyDescent="0.35">
      <c r="B36" s="243"/>
      <c r="C36" s="243"/>
      <c r="D36" s="243"/>
      <c r="E36" s="243"/>
      <c r="F36" s="243"/>
      <c r="G36" s="335"/>
      <c r="H36" s="335"/>
      <c r="I36" s="335"/>
      <c r="J36" s="335"/>
    </row>
    <row r="37" spans="2:12" hidden="1" x14ac:dyDescent="0.35">
      <c r="B37" s="243"/>
      <c r="C37" s="243"/>
      <c r="D37" s="243"/>
      <c r="E37" s="243"/>
      <c r="F37" s="243"/>
      <c r="G37" s="335"/>
      <c r="H37" s="335"/>
      <c r="I37" s="335"/>
      <c r="J37" s="335"/>
    </row>
    <row r="38" spans="2:12" hidden="1" x14ac:dyDescent="0.35">
      <c r="B38" s="243"/>
      <c r="C38" s="243"/>
      <c r="D38" s="243"/>
      <c r="E38" s="243"/>
      <c r="F38" s="243"/>
      <c r="G38" s="243"/>
      <c r="H38" s="243"/>
      <c r="I38" s="243"/>
      <c r="J38" s="275"/>
      <c r="K38" s="243"/>
      <c r="L38" s="243"/>
    </row>
    <row r="39" spans="2:12" hidden="1" x14ac:dyDescent="0.35">
      <c r="B39" s="243"/>
      <c r="C39" s="243"/>
      <c r="D39" s="243"/>
      <c r="E39" s="243"/>
      <c r="F39" s="243"/>
      <c r="G39" s="243"/>
      <c r="H39" s="243"/>
      <c r="I39" s="243"/>
      <c r="J39" s="243"/>
      <c r="K39" s="243"/>
      <c r="L39" s="243"/>
    </row>
  </sheetData>
  <sheetProtection algorithmName="SHA-512" hashValue="TTe9FF2QMfQVUJ5EhmKcRLoJe2H0Rlnqz+ke3/1i+0cB5SJA79DxGNr0Xb2/tbUQdPr+gbjLlXyLls8y1DBaLw==" saltValue="SpoM/Sm8rU0oVroCnxe3XA==" spinCount="100000" sheet="1" formatColumns="0" formatRows="0" selectLockedCells="1"/>
  <mergeCells count="22">
    <mergeCell ref="B12:J12"/>
    <mergeCell ref="B2:J2"/>
    <mergeCell ref="B3:J3"/>
    <mergeCell ref="F4:G4"/>
    <mergeCell ref="J4:J5"/>
    <mergeCell ref="B4:E5"/>
    <mergeCell ref="H4:H5"/>
    <mergeCell ref="I4:I5"/>
    <mergeCell ref="B6:E6"/>
    <mergeCell ref="B9:I9"/>
    <mergeCell ref="E7:H7"/>
    <mergeCell ref="C14:D14"/>
    <mergeCell ref="C17:D17"/>
    <mergeCell ref="C20:D20"/>
    <mergeCell ref="C23:D23"/>
    <mergeCell ref="C27:D27"/>
    <mergeCell ref="G27:H27"/>
    <mergeCell ref="G14:H14"/>
    <mergeCell ref="G17:H17"/>
    <mergeCell ref="G20:H20"/>
    <mergeCell ref="G22:H22"/>
    <mergeCell ref="G23:H23"/>
  </mergeCells>
  <printOptions horizontalCentered="1"/>
  <pageMargins left="0.25" right="0.25" top="0.25" bottom="0.25" header="0.3" footer="0.3"/>
  <pageSetup scale="82"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tabColor theme="6" tint="0.59999389629810485"/>
    <pageSetUpPr fitToPage="1"/>
  </sheetPr>
  <dimension ref="A1:R56"/>
  <sheetViews>
    <sheetView zoomScaleNormal="100" workbookViewId="0">
      <pane xSplit="1" ySplit="1" topLeftCell="B25" activePane="bottomRight" state="frozen"/>
      <selection pane="topRight" activeCell="B1" sqref="B1"/>
      <selection pane="bottomLeft" activeCell="A2" sqref="A2"/>
      <selection pane="bottomRight" activeCell="C5" sqref="C5"/>
    </sheetView>
  </sheetViews>
  <sheetFormatPr defaultColWidth="0" defaultRowHeight="14" zeroHeight="1" x14ac:dyDescent="0.3"/>
  <cols>
    <col min="1" max="1" width="3.81640625" style="312" customWidth="1"/>
    <col min="2" max="2" width="55.453125" style="312" customWidth="1"/>
    <col min="3" max="3" width="23.81640625" style="145" customWidth="1"/>
    <col min="4" max="4" width="33.81640625" style="145" customWidth="1"/>
    <col min="5" max="5" width="5.54296875" style="312" customWidth="1"/>
    <col min="6" max="6" width="14.81640625" style="312" customWidth="1"/>
    <col min="7" max="7" width="11.1796875" style="312" bestFit="1" customWidth="1"/>
    <col min="8" max="8" width="10.1796875" style="312" bestFit="1" customWidth="1"/>
    <col min="9" max="9" width="10.453125" style="312" customWidth="1"/>
    <col min="10" max="18" width="8.81640625" style="312" customWidth="1"/>
    <col min="19" max="16384" width="8.81640625" style="312" hidden="1"/>
  </cols>
  <sheetData>
    <row r="1" spans="2:9" ht="25" x14ac:dyDescent="0.4">
      <c r="B1" s="361" t="s">
        <v>368</v>
      </c>
      <c r="C1" s="312"/>
      <c r="D1" s="362"/>
      <c r="E1" s="363"/>
      <c r="F1" s="363"/>
      <c r="G1" s="363"/>
    </row>
    <row r="2" spans="2:9" ht="7.5" customHeight="1" x14ac:dyDescent="0.4">
      <c r="B2" s="364"/>
      <c r="C2" s="312"/>
      <c r="D2" s="362"/>
      <c r="E2" s="365"/>
      <c r="F2" s="365"/>
      <c r="G2" s="366"/>
      <c r="H2" s="366"/>
      <c r="I2" s="366"/>
    </row>
    <row r="3" spans="2:9" x14ac:dyDescent="0.3">
      <c r="B3" s="367" t="s">
        <v>356</v>
      </c>
      <c r="C3" s="368" t="str">
        <f>'Section A - ICJIA Funds'!A2</f>
        <v xml:space="preserve">Implementing Agency Name: </v>
      </c>
      <c r="D3" s="369"/>
      <c r="E3" s="370"/>
      <c r="F3" s="370"/>
    </row>
    <row r="4" spans="2:9" ht="15.5" x14ac:dyDescent="0.35">
      <c r="B4" s="367" t="s">
        <v>355</v>
      </c>
      <c r="C4" s="368" t="str">
        <f>'Section A - ICJIA Funds'!F2</f>
        <v xml:space="preserve">Grant #: </v>
      </c>
      <c r="D4" s="369"/>
      <c r="E4" s="370"/>
      <c r="F4" s="370"/>
      <c r="H4" s="371"/>
      <c r="I4" s="372"/>
    </row>
    <row r="5" spans="2:9" x14ac:dyDescent="0.3">
      <c r="B5" s="367" t="s">
        <v>354</v>
      </c>
      <c r="C5" s="534"/>
      <c r="D5" s="370"/>
      <c r="E5" s="370"/>
      <c r="F5" s="370"/>
    </row>
    <row r="6" spans="2:9" ht="14.5" thickBot="1" x14ac:dyDescent="0.35">
      <c r="C6" s="312"/>
      <c r="D6" s="312"/>
      <c r="E6" s="370"/>
      <c r="F6" s="370"/>
    </row>
    <row r="7" spans="2:9" ht="16" thickTop="1" thickBot="1" x14ac:dyDescent="0.35">
      <c r="B7" s="972" t="s">
        <v>353</v>
      </c>
      <c r="C7" s="973"/>
      <c r="D7" s="974"/>
    </row>
    <row r="8" spans="2:9" x14ac:dyDescent="0.3">
      <c r="B8" s="373" t="s">
        <v>352</v>
      </c>
      <c r="C8" s="239" t="s">
        <v>351</v>
      </c>
      <c r="D8" s="374" t="s">
        <v>350</v>
      </c>
      <c r="E8" s="370"/>
      <c r="F8" s="370"/>
    </row>
    <row r="9" spans="2:9" x14ac:dyDescent="0.3">
      <c r="B9" s="375"/>
      <c r="C9" s="376"/>
      <c r="D9" s="377"/>
      <c r="E9" s="378"/>
      <c r="F9" s="378"/>
    </row>
    <row r="10" spans="2:9" x14ac:dyDescent="0.3">
      <c r="B10" s="379"/>
      <c r="C10" s="202"/>
      <c r="D10" s="380"/>
      <c r="E10" s="381"/>
      <c r="F10" s="381"/>
    </row>
    <row r="11" spans="2:9" x14ac:dyDescent="0.3">
      <c r="B11" s="382" t="s">
        <v>349</v>
      </c>
      <c r="C11" s="383">
        <v>200.43</v>
      </c>
      <c r="D11" s="384">
        <f>' Personnel'!J31</f>
        <v>0</v>
      </c>
      <c r="E11" s="385"/>
      <c r="F11" s="385"/>
    </row>
    <row r="12" spans="2:9" x14ac:dyDescent="0.3">
      <c r="B12" s="382" t="s">
        <v>300</v>
      </c>
      <c r="C12" s="383">
        <v>200.43100000000001</v>
      </c>
      <c r="D12" s="384">
        <f>'Fringe Benefits'!O31</f>
        <v>0</v>
      </c>
      <c r="E12" s="385"/>
      <c r="F12" s="385"/>
    </row>
    <row r="13" spans="2:9" x14ac:dyDescent="0.3">
      <c r="B13" s="382" t="s">
        <v>348</v>
      </c>
      <c r="C13" s="383">
        <v>200.47399999999999</v>
      </c>
      <c r="D13" s="384">
        <f>Travel!L31</f>
        <v>0</v>
      </c>
      <c r="E13" s="385"/>
      <c r="F13" s="385"/>
    </row>
    <row r="14" spans="2:9" x14ac:dyDescent="0.3">
      <c r="B14" s="382" t="s">
        <v>302</v>
      </c>
      <c r="C14" s="383">
        <v>200.43899999999999</v>
      </c>
      <c r="D14" s="384">
        <f>'Equipment '!K31</f>
        <v>0</v>
      </c>
      <c r="E14" s="980" t="s">
        <v>347</v>
      </c>
      <c r="F14" s="981"/>
      <c r="G14" s="981"/>
      <c r="H14" s="981"/>
    </row>
    <row r="15" spans="2:9" x14ac:dyDescent="0.3">
      <c r="B15" s="382" t="s">
        <v>346</v>
      </c>
      <c r="C15" s="386">
        <v>200.94</v>
      </c>
      <c r="D15" s="384">
        <f>Supplies!K31</f>
        <v>0</v>
      </c>
    </row>
    <row r="16" spans="2:9" ht="28.5" customHeight="1" x14ac:dyDescent="0.3">
      <c r="B16" s="387" t="s">
        <v>376</v>
      </c>
      <c r="C16" s="383" t="s">
        <v>345</v>
      </c>
      <c r="D16" s="384">
        <f>'Subcontracts and Subawards'!L31+'Rent and Utilities'!J31+'Telecommunications '!J31+'Training &amp; Education'!J19</f>
        <v>0</v>
      </c>
      <c r="E16" s="980" t="s">
        <v>344</v>
      </c>
      <c r="F16" s="981"/>
      <c r="G16" s="981"/>
      <c r="H16" s="981"/>
    </row>
    <row r="17" spans="1:9" x14ac:dyDescent="0.3">
      <c r="B17" s="382"/>
      <c r="C17" s="383"/>
      <c r="D17" s="384">
        <v>0</v>
      </c>
    </row>
    <row r="18" spans="1:9" x14ac:dyDescent="0.3">
      <c r="B18" s="382"/>
      <c r="C18" s="383"/>
      <c r="D18" s="384">
        <v>0</v>
      </c>
      <c r="E18" s="388"/>
      <c r="F18" s="388"/>
    </row>
    <row r="19" spans="1:9" x14ac:dyDescent="0.3">
      <c r="B19" s="382"/>
      <c r="C19" s="383"/>
      <c r="D19" s="384">
        <v>0</v>
      </c>
      <c r="E19" s="385"/>
      <c r="F19" s="385"/>
    </row>
    <row r="20" spans="1:9" x14ac:dyDescent="0.3">
      <c r="B20" s="382"/>
      <c r="C20" s="383"/>
      <c r="D20" s="384">
        <v>0</v>
      </c>
      <c r="E20" s="385"/>
      <c r="F20" s="385"/>
    </row>
    <row r="21" spans="1:9" x14ac:dyDescent="0.3">
      <c r="B21" s="382"/>
      <c r="C21" s="383"/>
      <c r="D21" s="384">
        <v>0</v>
      </c>
      <c r="E21" s="385"/>
      <c r="F21" s="385"/>
    </row>
    <row r="22" spans="1:9" x14ac:dyDescent="0.3">
      <c r="B22" s="382"/>
      <c r="C22" s="383"/>
      <c r="D22" s="380"/>
      <c r="E22" s="385"/>
      <c r="F22" s="385"/>
    </row>
    <row r="23" spans="1:9" ht="14.5" thickBot="1" x14ac:dyDescent="0.35">
      <c r="B23" s="975" t="s">
        <v>369</v>
      </c>
      <c r="C23" s="976"/>
      <c r="D23" s="221">
        <f>SUM(D11:D22)</f>
        <v>0</v>
      </c>
      <c r="E23" s="228"/>
      <c r="F23" s="228"/>
    </row>
    <row r="24" spans="1:9" ht="14.5" thickBot="1" x14ac:dyDescent="0.35">
      <c r="B24" s="389"/>
      <c r="C24" s="390"/>
      <c r="D24" s="222"/>
      <c r="E24" s="228"/>
      <c r="F24" s="228"/>
    </row>
    <row r="25" spans="1:9" ht="15.5" thickBot="1" x14ac:dyDescent="0.35">
      <c r="B25" s="977" t="s">
        <v>405</v>
      </c>
      <c r="C25" s="978"/>
      <c r="D25" s="979"/>
      <c r="E25" s="228"/>
      <c r="F25" s="228"/>
    </row>
    <row r="26" spans="1:9" ht="15" x14ac:dyDescent="0.3">
      <c r="B26" s="391" t="s">
        <v>343</v>
      </c>
      <c r="D26" s="392"/>
      <c r="E26" s="228"/>
      <c r="F26" s="228"/>
    </row>
    <row r="27" spans="1:9" x14ac:dyDescent="0.3">
      <c r="B27" s="393" t="s">
        <v>342</v>
      </c>
      <c r="C27" s="394"/>
      <c r="D27" s="357">
        <v>0</v>
      </c>
    </row>
    <row r="28" spans="1:9" x14ac:dyDescent="0.3">
      <c r="B28" s="393" t="s">
        <v>341</v>
      </c>
      <c r="C28" s="394"/>
      <c r="D28" s="357">
        <v>0</v>
      </c>
    </row>
    <row r="29" spans="1:9" ht="31.5" customHeight="1" x14ac:dyDescent="0.3">
      <c r="A29" s="395"/>
      <c r="B29" s="393" t="s">
        <v>340</v>
      </c>
      <c r="C29" s="394"/>
      <c r="D29" s="223">
        <f>D14</f>
        <v>0</v>
      </c>
      <c r="E29" s="980" t="s">
        <v>339</v>
      </c>
      <c r="F29" s="981"/>
      <c r="G29" s="981"/>
      <c r="H29" s="981"/>
      <c r="I29" s="981"/>
    </row>
    <row r="30" spans="1:9" ht="28.5" customHeight="1" x14ac:dyDescent="0.3">
      <c r="B30" s="393" t="s">
        <v>406</v>
      </c>
      <c r="C30" s="394"/>
      <c r="D30" s="223">
        <f>'2. Subaward Listing'!I31</f>
        <v>0</v>
      </c>
      <c r="E30" s="980" t="s">
        <v>338</v>
      </c>
      <c r="F30" s="981"/>
      <c r="G30" s="981"/>
      <c r="H30" s="981"/>
      <c r="I30" s="981"/>
    </row>
    <row r="31" spans="1:9" x14ac:dyDescent="0.3">
      <c r="B31" s="396"/>
      <c r="C31" s="397" t="s">
        <v>337</v>
      </c>
      <c r="D31" s="529">
        <f>SUM(D27:D30)</f>
        <v>0</v>
      </c>
      <c r="E31" s="228"/>
      <c r="F31" s="228"/>
    </row>
    <row r="32" spans="1:9" x14ac:dyDescent="0.3">
      <c r="B32" s="396"/>
      <c r="D32" s="384"/>
      <c r="E32" s="228"/>
      <c r="F32" s="228"/>
    </row>
    <row r="33" spans="2:9" ht="15.5" x14ac:dyDescent="0.35">
      <c r="B33" s="391" t="s">
        <v>336</v>
      </c>
      <c r="C33" s="398"/>
      <c r="D33" s="224">
        <f>D23-D31</f>
        <v>0</v>
      </c>
      <c r="E33" s="399"/>
      <c r="F33" s="400" t="s">
        <v>366</v>
      </c>
    </row>
    <row r="34" spans="2:9" ht="15.5" x14ac:dyDescent="0.35">
      <c r="B34" s="401" t="s">
        <v>379</v>
      </c>
      <c r="C34" s="402" t="s">
        <v>335</v>
      </c>
      <c r="D34" s="403">
        <f>'1. Indirect Costs '!G6</f>
        <v>0</v>
      </c>
      <c r="E34" s="404"/>
      <c r="F34" s="405">
        <f>D33*D34*((12-D36)/12)</f>
        <v>0</v>
      </c>
      <c r="G34" s="406"/>
      <c r="H34" s="406"/>
    </row>
    <row r="35" spans="2:9" ht="18.5" x14ac:dyDescent="0.65">
      <c r="B35" s="407" t="s">
        <v>380</v>
      </c>
      <c r="C35" s="408" t="s">
        <v>335</v>
      </c>
      <c r="D35" s="445">
        <v>0.25390000000000001</v>
      </c>
      <c r="E35" s="409"/>
      <c r="F35" s="531">
        <f>D33*D35*(D36/12)</f>
        <v>0</v>
      </c>
    </row>
    <row r="36" spans="2:9" ht="15.5" x14ac:dyDescent="0.35">
      <c r="B36" s="410" t="s">
        <v>373</v>
      </c>
      <c r="C36" s="411"/>
      <c r="D36" s="446">
        <v>12</v>
      </c>
      <c r="E36" s="409"/>
      <c r="F36" s="412"/>
    </row>
    <row r="37" spans="2:9" ht="15.5" x14ac:dyDescent="0.45">
      <c r="B37" s="413" t="s">
        <v>370</v>
      </c>
      <c r="D37" s="230">
        <f>IF(D35&gt;0,F37,D33*D34)</f>
        <v>0</v>
      </c>
      <c r="E37" s="358"/>
      <c r="F37" s="359">
        <f>F34+F35</f>
        <v>0</v>
      </c>
    </row>
    <row r="38" spans="2:9" ht="14.5" thickBot="1" x14ac:dyDescent="0.35">
      <c r="B38" s="414"/>
      <c r="C38" s="415"/>
      <c r="D38" s="416"/>
      <c r="E38" s="417"/>
      <c r="F38" s="417"/>
    </row>
    <row r="39" spans="2:9" ht="14.5" thickTop="1" x14ac:dyDescent="0.3">
      <c r="D39" s="418"/>
      <c r="E39" s="417"/>
      <c r="F39" s="417"/>
    </row>
    <row r="40" spans="2:9" ht="15" x14ac:dyDescent="0.3">
      <c r="B40" s="987" t="s">
        <v>334</v>
      </c>
      <c r="C40" s="988"/>
      <c r="D40" s="989"/>
      <c r="E40" s="417"/>
      <c r="F40" s="417"/>
    </row>
    <row r="41" spans="2:9" ht="24" customHeight="1" x14ac:dyDescent="0.3">
      <c r="B41" s="419" t="s">
        <v>333</v>
      </c>
      <c r="C41" s="420"/>
      <c r="D41" s="421">
        <f>'Section A - ICJIA Funds'!C7</f>
        <v>0</v>
      </c>
      <c r="E41" s="228"/>
      <c r="F41" s="228"/>
    </row>
    <row r="42" spans="2:9" ht="21" customHeight="1" x14ac:dyDescent="0.3">
      <c r="B42" s="422" t="s">
        <v>371</v>
      </c>
      <c r="D42" s="225">
        <f>D23</f>
        <v>0</v>
      </c>
      <c r="E42" s="228"/>
      <c r="F42" s="228"/>
    </row>
    <row r="43" spans="2:9" x14ac:dyDescent="0.3">
      <c r="B43" s="982" t="s">
        <v>372</v>
      </c>
      <c r="C43" s="983"/>
      <c r="D43" s="986">
        <f>D41-D42</f>
        <v>0</v>
      </c>
      <c r="E43" s="360"/>
      <c r="F43" s="360"/>
    </row>
    <row r="44" spans="2:9" x14ac:dyDescent="0.3">
      <c r="B44" s="982"/>
      <c r="C44" s="983"/>
      <c r="D44" s="986"/>
      <c r="E44" s="360"/>
      <c r="F44" s="360"/>
    </row>
    <row r="45" spans="2:9" x14ac:dyDescent="0.3">
      <c r="B45" s="984"/>
      <c r="C45" s="985"/>
      <c r="D45" s="986"/>
      <c r="E45" s="360"/>
      <c r="F45" s="360"/>
      <c r="I45" s="406"/>
    </row>
    <row r="46" spans="2:9" ht="14.5" thickBot="1" x14ac:dyDescent="0.35">
      <c r="D46" s="423"/>
      <c r="E46" s="424"/>
      <c r="F46" s="424"/>
      <c r="I46" s="406"/>
    </row>
    <row r="47" spans="2:9" ht="15.5" thickBot="1" x14ac:dyDescent="0.35">
      <c r="B47" s="990" t="s">
        <v>332</v>
      </c>
      <c r="C47" s="991"/>
      <c r="D47" s="992"/>
      <c r="E47" s="425"/>
      <c r="F47" s="426"/>
    </row>
    <row r="48" spans="2:9" ht="14.5" thickBot="1" x14ac:dyDescent="0.35">
      <c r="B48" s="427"/>
      <c r="D48" s="428"/>
      <c r="E48" s="424"/>
      <c r="F48" s="424"/>
    </row>
    <row r="49" spans="2:9" ht="34.5" customHeight="1" thickBot="1" x14ac:dyDescent="0.35">
      <c r="B49" s="429" t="s">
        <v>331</v>
      </c>
      <c r="C49" s="430"/>
      <c r="D49" s="431">
        <f>D43</f>
        <v>0</v>
      </c>
      <c r="E49" s="970" t="s">
        <v>330</v>
      </c>
      <c r="F49" s="971"/>
      <c r="G49" s="971"/>
      <c r="H49" s="971"/>
      <c r="I49" s="971"/>
    </row>
    <row r="50" spans="2:9" ht="16" thickBot="1" x14ac:dyDescent="0.4">
      <c r="B50" s="432"/>
      <c r="C50" s="433"/>
      <c r="D50" s="434"/>
      <c r="E50" s="435"/>
      <c r="F50" s="435"/>
    </row>
    <row r="51" spans="2:9" ht="16" thickBot="1" x14ac:dyDescent="0.4">
      <c r="B51" s="436" t="s">
        <v>393</v>
      </c>
      <c r="C51" s="433"/>
      <c r="D51" s="226">
        <f>D37</f>
        <v>0</v>
      </c>
      <c r="E51" s="970" t="s">
        <v>329</v>
      </c>
      <c r="F51" s="971"/>
      <c r="G51" s="971"/>
      <c r="H51" s="971"/>
      <c r="I51" s="971"/>
    </row>
    <row r="52" spans="2:9" ht="14.5" thickBot="1" x14ac:dyDescent="0.35">
      <c r="B52" s="437" t="s">
        <v>328</v>
      </c>
      <c r="C52" s="438"/>
      <c r="D52" s="439">
        <f>IF(D51&gt;D43, -(D51-D43), 0)</f>
        <v>0</v>
      </c>
      <c r="E52" s="365"/>
      <c r="F52" s="365"/>
    </row>
    <row r="53" spans="2:9" ht="21.65" customHeight="1" thickTop="1" x14ac:dyDescent="0.3">
      <c r="B53" s="467" t="s">
        <v>327</v>
      </c>
      <c r="C53" s="468"/>
      <c r="D53" s="469">
        <f>SUM(D51:D52)</f>
        <v>0</v>
      </c>
      <c r="E53" s="228"/>
      <c r="F53" s="228"/>
    </row>
    <row r="54" spans="2:9" ht="14.5" thickBot="1" x14ac:dyDescent="0.35">
      <c r="B54" s="440"/>
      <c r="C54" s="441"/>
      <c r="D54" s="442"/>
    </row>
    <row r="55" spans="2:9" hidden="1" x14ac:dyDescent="0.3">
      <c r="B55" s="443"/>
      <c r="C55" s="444"/>
      <c r="D55" s="418"/>
      <c r="E55" s="417"/>
      <c r="F55" s="417"/>
    </row>
    <row r="56" spans="2:9" x14ac:dyDescent="0.3"/>
  </sheetData>
  <sheetProtection algorithmName="SHA-512" hashValue="ORyUYEBLkKCMQsjGTml0in4E4IuPDvO31URm7qJJWGKgqZq5ETRNJcFSiFeSVFl/6+cOVs9lA9mbyuDaskCo0g==" saltValue="Tkh3zEjgKCbiOF1UpAkj+A==" spinCount="100000" sheet="1" formatColumns="0" formatRows="0" selectLockedCells="1"/>
  <mergeCells count="13">
    <mergeCell ref="E49:I49"/>
    <mergeCell ref="E51:I51"/>
    <mergeCell ref="B7:D7"/>
    <mergeCell ref="B23:C23"/>
    <mergeCell ref="B25:D25"/>
    <mergeCell ref="E29:I29"/>
    <mergeCell ref="E30:I30"/>
    <mergeCell ref="E14:H14"/>
    <mergeCell ref="E16:H16"/>
    <mergeCell ref="B43:C45"/>
    <mergeCell ref="D43:D45"/>
    <mergeCell ref="B40:D40"/>
    <mergeCell ref="B47:D47"/>
  </mergeCells>
  <pageMargins left="0.7" right="0.7" top="0.75" bottom="0.75" header="0.3" footer="0.3"/>
  <pageSetup scale="77" fitToWidth="0" orientation="portrait" r:id="rId1"/>
  <colBreaks count="1" manualBreakCount="1">
    <brk id="4" max="1048575" man="1"/>
  </colBreaks>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tabColor theme="6" tint="0.59999389629810485"/>
    <pageSetUpPr fitToPage="1"/>
  </sheetPr>
  <dimension ref="A1:P36"/>
  <sheetViews>
    <sheetView zoomScaleNormal="100" workbookViewId="0">
      <selection activeCell="H8" sqref="H8"/>
    </sheetView>
  </sheetViews>
  <sheetFormatPr defaultColWidth="0" defaultRowHeight="13" zeroHeight="1" x14ac:dyDescent="0.3"/>
  <cols>
    <col min="1" max="1" width="3.54296875" style="502" customWidth="1"/>
    <col min="2" max="2" width="3.1796875" style="502" customWidth="1"/>
    <col min="3" max="3" width="24.81640625" style="502" customWidth="1"/>
    <col min="4" max="4" width="16.54296875" style="502" customWidth="1"/>
    <col min="5" max="5" width="4.54296875" style="502" customWidth="1"/>
    <col min="6" max="6" width="10.1796875" style="502" hidden="1" customWidth="1"/>
    <col min="7" max="9" width="19.1796875" style="502" customWidth="1"/>
    <col min="10" max="15" width="8.81640625" style="502" customWidth="1"/>
    <col min="16" max="16" width="8.81640625" style="502" hidden="1" customWidth="1"/>
    <col min="17" max="16384" width="8.81640625" style="502" hidden="1"/>
  </cols>
  <sheetData>
    <row r="1" spans="1:16" x14ac:dyDescent="0.3">
      <c r="K1" s="503"/>
    </row>
    <row r="2" spans="1:16" s="507" customFormat="1" ht="13.5" thickBot="1" x14ac:dyDescent="0.35">
      <c r="A2" s="502"/>
      <c r="B2" s="504" t="s">
        <v>357</v>
      </c>
      <c r="C2" s="505"/>
      <c r="D2" s="505"/>
      <c r="E2" s="505"/>
      <c r="F2" s="505"/>
      <c r="G2" s="505"/>
      <c r="H2" s="505"/>
      <c r="I2" s="506"/>
      <c r="J2" s="502"/>
      <c r="K2" s="503"/>
      <c r="L2" s="502"/>
      <c r="M2" s="502"/>
      <c r="N2" s="502"/>
      <c r="O2" s="502"/>
      <c r="P2" s="502"/>
    </row>
    <row r="3" spans="1:16" s="507" customFormat="1" ht="13.5" thickTop="1" x14ac:dyDescent="0.3">
      <c r="A3" s="502"/>
      <c r="B3" s="508"/>
      <c r="C3" s="502"/>
      <c r="D3" s="502"/>
      <c r="E3" s="502"/>
      <c r="F3" s="502"/>
      <c r="G3" s="502"/>
      <c r="H3" s="502"/>
      <c r="I3" s="509"/>
      <c r="J3" s="502"/>
      <c r="K3" s="503"/>
      <c r="L3" s="502"/>
      <c r="M3" s="502"/>
      <c r="N3" s="502"/>
      <c r="O3" s="502"/>
      <c r="P3" s="502"/>
    </row>
    <row r="4" spans="1:16" s="507" customFormat="1" x14ac:dyDescent="0.3">
      <c r="A4" s="502"/>
      <c r="B4" s="508"/>
      <c r="C4" s="995" t="str">
        <f>IF('3.MTDC Base &amp; DM Calculator'!C3="","","Name: "&amp;'3.MTDC Base &amp; DM Calculator'!C3)</f>
        <v xml:space="preserve">Name: Implementing Agency Name: </v>
      </c>
      <c r="D4" s="995"/>
      <c r="E4" s="995"/>
      <c r="F4" s="995"/>
      <c r="G4" s="995"/>
      <c r="H4" s="510"/>
      <c r="I4" s="511"/>
      <c r="J4" s="502"/>
      <c r="K4" s="503"/>
      <c r="L4" s="502"/>
      <c r="M4" s="502"/>
      <c r="N4" s="502"/>
      <c r="O4" s="502"/>
      <c r="P4" s="502"/>
    </row>
    <row r="5" spans="1:16" s="507" customFormat="1" ht="26" x14ac:dyDescent="0.3">
      <c r="A5" s="512"/>
      <c r="B5" s="513"/>
      <c r="C5" s="514" t="s">
        <v>358</v>
      </c>
      <c r="D5" s="514"/>
      <c r="E5" s="514"/>
      <c r="F5" s="515"/>
      <c r="G5" s="514" t="s">
        <v>359</v>
      </c>
      <c r="H5" s="514" t="s">
        <v>360</v>
      </c>
      <c r="I5" s="516" t="s">
        <v>361</v>
      </c>
      <c r="J5" s="512"/>
      <c r="K5" s="503"/>
      <c r="L5" s="512"/>
      <c r="M5" s="512"/>
      <c r="N5" s="512"/>
      <c r="O5" s="512"/>
      <c r="P5" s="512"/>
    </row>
    <row r="6" spans="1:16" s="507" customFormat="1" x14ac:dyDescent="0.3">
      <c r="A6" s="502"/>
      <c r="B6" s="121">
        <v>1</v>
      </c>
      <c r="C6" s="994" t="s">
        <v>377</v>
      </c>
      <c r="D6" s="994"/>
      <c r="E6" s="994"/>
      <c r="F6" s="517"/>
      <c r="G6" s="519"/>
      <c r="H6" s="501">
        <f>IF(OR(G6="", NOT(ISNUMBER(G6))), 0, IF(G6&lt;50000, G6, 50000))</f>
        <v>0</v>
      </c>
      <c r="I6" s="518">
        <f>IFERROR(G6 - H6, 0)</f>
        <v>0</v>
      </c>
      <c r="J6" s="502"/>
      <c r="K6" s="503"/>
      <c r="L6" s="502"/>
      <c r="M6" s="502"/>
      <c r="N6" s="502"/>
      <c r="O6" s="502"/>
      <c r="P6" s="502"/>
    </row>
    <row r="7" spans="1:16" s="507" customFormat="1" x14ac:dyDescent="0.3">
      <c r="A7" s="502"/>
      <c r="B7" s="121">
        <v>2</v>
      </c>
      <c r="C7" s="994" t="s">
        <v>377</v>
      </c>
      <c r="D7" s="994"/>
      <c r="E7" s="994"/>
      <c r="F7" s="517"/>
      <c r="G7" s="519"/>
      <c r="H7" s="501">
        <f>IF(OR(G7="", NOT(ISNUMBER(G7))), 0, IF(G7&lt;50000, G7, 50000))</f>
        <v>0</v>
      </c>
      <c r="I7" s="518">
        <f t="shared" ref="I7" si="0">IFERROR(G7 - H7, 0)</f>
        <v>0</v>
      </c>
      <c r="J7" s="502"/>
      <c r="K7" s="503"/>
      <c r="L7" s="502"/>
      <c r="M7" s="502"/>
      <c r="N7" s="502"/>
      <c r="O7" s="502"/>
      <c r="P7" s="502"/>
    </row>
    <row r="8" spans="1:16" s="507" customFormat="1" x14ac:dyDescent="0.3">
      <c r="A8" s="502"/>
      <c r="B8" s="121">
        <v>3</v>
      </c>
      <c r="C8" s="994" t="s">
        <v>377</v>
      </c>
      <c r="D8" s="994"/>
      <c r="E8" s="994"/>
      <c r="F8" s="517"/>
      <c r="G8" s="519"/>
      <c r="H8" s="501">
        <f t="shared" ref="H8:H29" si="1">IF(OR(G8="", NOT(ISNUMBER(G8))), 0, IF(G8&lt;50000, G8, 50000))</f>
        <v>0</v>
      </c>
      <c r="I8" s="518">
        <f>IFERROR(G8 - H8, 0)</f>
        <v>0</v>
      </c>
      <c r="J8" s="502"/>
      <c r="K8" s="503"/>
      <c r="L8" s="502"/>
      <c r="M8" s="502"/>
      <c r="N8" s="502"/>
      <c r="O8" s="502"/>
      <c r="P8" s="502"/>
    </row>
    <row r="9" spans="1:16" s="507" customFormat="1" x14ac:dyDescent="0.3">
      <c r="A9" s="502"/>
      <c r="B9" s="121">
        <v>4</v>
      </c>
      <c r="C9" s="994" t="s">
        <v>377</v>
      </c>
      <c r="D9" s="994"/>
      <c r="E9" s="994"/>
      <c r="F9" s="517"/>
      <c r="G9" s="519"/>
      <c r="H9" s="501">
        <f t="shared" si="1"/>
        <v>0</v>
      </c>
      <c r="I9" s="518">
        <f t="shared" ref="I9:I30" si="2">IFERROR(G9 - H9, 0)</f>
        <v>0</v>
      </c>
      <c r="J9" s="502"/>
      <c r="K9" s="503"/>
      <c r="L9" s="502"/>
      <c r="M9" s="502"/>
      <c r="N9" s="502"/>
      <c r="O9" s="502"/>
      <c r="P9" s="502"/>
    </row>
    <row r="10" spans="1:16" s="507" customFormat="1" x14ac:dyDescent="0.3">
      <c r="A10" s="502"/>
      <c r="B10" s="121">
        <v>5</v>
      </c>
      <c r="C10" s="994" t="s">
        <v>377</v>
      </c>
      <c r="D10" s="994"/>
      <c r="E10" s="994"/>
      <c r="F10" s="517"/>
      <c r="G10" s="519"/>
      <c r="H10" s="501">
        <f t="shared" si="1"/>
        <v>0</v>
      </c>
      <c r="I10" s="518">
        <f t="shared" si="2"/>
        <v>0</v>
      </c>
      <c r="J10" s="502"/>
      <c r="K10" s="503"/>
      <c r="L10" s="502"/>
      <c r="M10" s="502"/>
      <c r="N10" s="502"/>
      <c r="O10" s="502"/>
      <c r="P10" s="502"/>
    </row>
    <row r="11" spans="1:16" s="507" customFormat="1" x14ac:dyDescent="0.3">
      <c r="A11" s="502"/>
      <c r="B11" s="121">
        <v>6</v>
      </c>
      <c r="C11" s="994" t="s">
        <v>377</v>
      </c>
      <c r="D11" s="994"/>
      <c r="E11" s="994"/>
      <c r="F11" s="517"/>
      <c r="G11" s="519"/>
      <c r="H11" s="501">
        <f t="shared" si="1"/>
        <v>0</v>
      </c>
      <c r="I11" s="518">
        <f t="shared" si="2"/>
        <v>0</v>
      </c>
      <c r="J11" s="502"/>
      <c r="K11" s="503"/>
      <c r="L11" s="502"/>
      <c r="M11" s="502"/>
      <c r="N11" s="502"/>
      <c r="O11" s="502"/>
      <c r="P11" s="502"/>
    </row>
    <row r="12" spans="1:16" s="507" customFormat="1" x14ac:dyDescent="0.3">
      <c r="A12" s="502"/>
      <c r="B12" s="121">
        <v>7</v>
      </c>
      <c r="C12" s="994" t="s">
        <v>377</v>
      </c>
      <c r="D12" s="994"/>
      <c r="E12" s="994"/>
      <c r="F12" s="517"/>
      <c r="G12" s="519"/>
      <c r="H12" s="501">
        <f t="shared" si="1"/>
        <v>0</v>
      </c>
      <c r="I12" s="518">
        <f t="shared" si="2"/>
        <v>0</v>
      </c>
      <c r="J12" s="502"/>
      <c r="K12" s="503"/>
      <c r="L12" s="502"/>
      <c r="M12" s="502"/>
      <c r="N12" s="502"/>
      <c r="O12" s="502"/>
      <c r="P12" s="502"/>
    </row>
    <row r="13" spans="1:16" s="507" customFormat="1" x14ac:dyDescent="0.3">
      <c r="A13" s="502"/>
      <c r="B13" s="121">
        <v>8</v>
      </c>
      <c r="C13" s="994" t="s">
        <v>377</v>
      </c>
      <c r="D13" s="994"/>
      <c r="E13" s="994"/>
      <c r="F13" s="517"/>
      <c r="G13" s="519"/>
      <c r="H13" s="501">
        <f t="shared" si="1"/>
        <v>0</v>
      </c>
      <c r="I13" s="518">
        <f t="shared" si="2"/>
        <v>0</v>
      </c>
      <c r="J13" s="502"/>
      <c r="K13" s="503"/>
      <c r="L13" s="502"/>
      <c r="M13" s="502"/>
      <c r="N13" s="502"/>
      <c r="O13" s="502"/>
      <c r="P13" s="502"/>
    </row>
    <row r="14" spans="1:16" s="507" customFormat="1" x14ac:dyDescent="0.3">
      <c r="A14" s="502"/>
      <c r="B14" s="121">
        <v>9</v>
      </c>
      <c r="C14" s="994" t="s">
        <v>377</v>
      </c>
      <c r="D14" s="994"/>
      <c r="E14" s="994"/>
      <c r="F14" s="517"/>
      <c r="G14" s="519"/>
      <c r="H14" s="501">
        <f t="shared" si="1"/>
        <v>0</v>
      </c>
      <c r="I14" s="518">
        <f t="shared" si="2"/>
        <v>0</v>
      </c>
      <c r="J14" s="502"/>
      <c r="K14" s="503"/>
      <c r="L14" s="502"/>
      <c r="M14" s="502"/>
      <c r="N14" s="502"/>
      <c r="O14" s="502"/>
      <c r="P14" s="502"/>
    </row>
    <row r="15" spans="1:16" s="507" customFormat="1" x14ac:dyDescent="0.3">
      <c r="A15" s="502"/>
      <c r="B15" s="121">
        <v>10</v>
      </c>
      <c r="C15" s="994" t="s">
        <v>377</v>
      </c>
      <c r="D15" s="994"/>
      <c r="E15" s="994"/>
      <c r="F15" s="517"/>
      <c r="G15" s="519"/>
      <c r="H15" s="501">
        <f t="shared" si="1"/>
        <v>0</v>
      </c>
      <c r="I15" s="518">
        <f t="shared" si="2"/>
        <v>0</v>
      </c>
      <c r="J15" s="502"/>
      <c r="K15" s="503"/>
      <c r="L15" s="502"/>
      <c r="M15" s="502"/>
      <c r="N15" s="502"/>
      <c r="O15" s="502"/>
      <c r="P15" s="502"/>
    </row>
    <row r="16" spans="1:16" s="507" customFormat="1" x14ac:dyDescent="0.3">
      <c r="A16" s="502"/>
      <c r="B16" s="121">
        <v>11</v>
      </c>
      <c r="C16" s="994" t="s">
        <v>377</v>
      </c>
      <c r="D16" s="994"/>
      <c r="E16" s="994"/>
      <c r="F16" s="517"/>
      <c r="G16" s="519"/>
      <c r="H16" s="501">
        <f t="shared" si="1"/>
        <v>0</v>
      </c>
      <c r="I16" s="518">
        <f t="shared" si="2"/>
        <v>0</v>
      </c>
      <c r="J16" s="502"/>
      <c r="K16" s="503"/>
      <c r="L16" s="502"/>
      <c r="M16" s="502"/>
      <c r="N16" s="502"/>
      <c r="O16" s="502"/>
      <c r="P16" s="502"/>
    </row>
    <row r="17" spans="1:16" s="507" customFormat="1" x14ac:dyDescent="0.3">
      <c r="A17" s="502"/>
      <c r="B17" s="121">
        <v>12</v>
      </c>
      <c r="C17" s="994" t="s">
        <v>377</v>
      </c>
      <c r="D17" s="994"/>
      <c r="E17" s="994"/>
      <c r="F17" s="517"/>
      <c r="G17" s="519"/>
      <c r="H17" s="501">
        <f t="shared" si="1"/>
        <v>0</v>
      </c>
      <c r="I17" s="518">
        <f t="shared" si="2"/>
        <v>0</v>
      </c>
      <c r="J17" s="502"/>
      <c r="K17" s="503"/>
      <c r="L17" s="502"/>
      <c r="M17" s="502"/>
      <c r="N17" s="502"/>
      <c r="O17" s="502"/>
      <c r="P17" s="502"/>
    </row>
    <row r="18" spans="1:16" s="507" customFormat="1" x14ac:dyDescent="0.3">
      <c r="A18" s="502"/>
      <c r="B18" s="121">
        <v>13</v>
      </c>
      <c r="C18" s="994" t="s">
        <v>377</v>
      </c>
      <c r="D18" s="994"/>
      <c r="E18" s="994"/>
      <c r="F18" s="517"/>
      <c r="G18" s="519"/>
      <c r="H18" s="501">
        <f t="shared" si="1"/>
        <v>0</v>
      </c>
      <c r="I18" s="518">
        <f t="shared" si="2"/>
        <v>0</v>
      </c>
      <c r="J18" s="502"/>
      <c r="K18" s="503"/>
      <c r="L18" s="502"/>
      <c r="M18" s="502"/>
      <c r="N18" s="502"/>
      <c r="O18" s="502"/>
      <c r="P18" s="502"/>
    </row>
    <row r="19" spans="1:16" s="507" customFormat="1" x14ac:dyDescent="0.3">
      <c r="A19" s="502"/>
      <c r="B19" s="121">
        <v>14</v>
      </c>
      <c r="C19" s="994" t="s">
        <v>377</v>
      </c>
      <c r="D19" s="994"/>
      <c r="E19" s="994"/>
      <c r="F19" s="517"/>
      <c r="G19" s="519"/>
      <c r="H19" s="501">
        <f t="shared" si="1"/>
        <v>0</v>
      </c>
      <c r="I19" s="518">
        <f t="shared" si="2"/>
        <v>0</v>
      </c>
      <c r="J19" s="502"/>
      <c r="K19" s="503"/>
      <c r="L19" s="502"/>
      <c r="M19" s="502"/>
      <c r="N19" s="502"/>
      <c r="O19" s="502"/>
      <c r="P19" s="502"/>
    </row>
    <row r="20" spans="1:16" s="507" customFormat="1" x14ac:dyDescent="0.3">
      <c r="A20" s="502"/>
      <c r="B20" s="121">
        <v>15</v>
      </c>
      <c r="C20" s="994" t="s">
        <v>377</v>
      </c>
      <c r="D20" s="994"/>
      <c r="E20" s="994"/>
      <c r="F20" s="517"/>
      <c r="G20" s="519"/>
      <c r="H20" s="501">
        <f t="shared" si="1"/>
        <v>0</v>
      </c>
      <c r="I20" s="518">
        <f t="shared" si="2"/>
        <v>0</v>
      </c>
      <c r="J20" s="502"/>
      <c r="K20" s="503"/>
      <c r="L20" s="502"/>
      <c r="M20" s="502"/>
      <c r="N20" s="502"/>
      <c r="O20" s="502"/>
      <c r="P20" s="502"/>
    </row>
    <row r="21" spans="1:16" s="507" customFormat="1" x14ac:dyDescent="0.3">
      <c r="A21" s="502"/>
      <c r="B21" s="121">
        <v>16</v>
      </c>
      <c r="C21" s="994" t="s">
        <v>377</v>
      </c>
      <c r="D21" s="994"/>
      <c r="E21" s="994"/>
      <c r="F21" s="517"/>
      <c r="G21" s="519"/>
      <c r="H21" s="501">
        <f t="shared" si="1"/>
        <v>0</v>
      </c>
      <c r="I21" s="518">
        <f t="shared" si="2"/>
        <v>0</v>
      </c>
      <c r="J21" s="502"/>
      <c r="K21" s="503"/>
      <c r="L21" s="502"/>
      <c r="M21" s="502"/>
      <c r="N21" s="502"/>
      <c r="O21" s="502"/>
      <c r="P21" s="502"/>
    </row>
    <row r="22" spans="1:16" s="507" customFormat="1" x14ac:dyDescent="0.3">
      <c r="A22" s="502"/>
      <c r="B22" s="121">
        <v>17</v>
      </c>
      <c r="C22" s="994" t="s">
        <v>377</v>
      </c>
      <c r="D22" s="994"/>
      <c r="E22" s="994"/>
      <c r="F22" s="517"/>
      <c r="G22" s="519"/>
      <c r="H22" s="501">
        <f t="shared" si="1"/>
        <v>0</v>
      </c>
      <c r="I22" s="518">
        <f t="shared" si="2"/>
        <v>0</v>
      </c>
      <c r="J22" s="502"/>
      <c r="K22" s="503"/>
      <c r="L22" s="502"/>
      <c r="M22" s="502"/>
      <c r="N22" s="502"/>
      <c r="O22" s="502"/>
      <c r="P22" s="502"/>
    </row>
    <row r="23" spans="1:16" s="507" customFormat="1" x14ac:dyDescent="0.3">
      <c r="A23" s="502"/>
      <c r="B23" s="121">
        <v>18</v>
      </c>
      <c r="C23" s="994" t="s">
        <v>377</v>
      </c>
      <c r="D23" s="994"/>
      <c r="E23" s="994"/>
      <c r="F23" s="517"/>
      <c r="G23" s="519"/>
      <c r="H23" s="501">
        <f t="shared" si="1"/>
        <v>0</v>
      </c>
      <c r="I23" s="518">
        <f t="shared" si="2"/>
        <v>0</v>
      </c>
      <c r="J23" s="502"/>
      <c r="K23" s="503"/>
      <c r="L23" s="502"/>
      <c r="M23" s="502"/>
      <c r="N23" s="502"/>
      <c r="O23" s="502"/>
      <c r="P23" s="502"/>
    </row>
    <row r="24" spans="1:16" s="507" customFormat="1" x14ac:dyDescent="0.3">
      <c r="A24" s="502"/>
      <c r="B24" s="121">
        <v>19</v>
      </c>
      <c r="C24" s="994" t="s">
        <v>377</v>
      </c>
      <c r="D24" s="994"/>
      <c r="E24" s="994"/>
      <c r="F24" s="517"/>
      <c r="G24" s="519"/>
      <c r="H24" s="501">
        <f t="shared" si="1"/>
        <v>0</v>
      </c>
      <c r="I24" s="518">
        <f t="shared" si="2"/>
        <v>0</v>
      </c>
      <c r="J24" s="502"/>
      <c r="K24" s="503"/>
      <c r="L24" s="502"/>
      <c r="M24" s="502"/>
      <c r="N24" s="502"/>
      <c r="O24" s="502"/>
      <c r="P24" s="502"/>
    </row>
    <row r="25" spans="1:16" s="507" customFormat="1" x14ac:dyDescent="0.3">
      <c r="A25" s="502"/>
      <c r="B25" s="121">
        <v>20</v>
      </c>
      <c r="C25" s="994" t="s">
        <v>377</v>
      </c>
      <c r="D25" s="994"/>
      <c r="E25" s="994"/>
      <c r="F25" s="517"/>
      <c r="G25" s="519"/>
      <c r="H25" s="501">
        <f t="shared" si="1"/>
        <v>0</v>
      </c>
      <c r="I25" s="518">
        <f t="shared" si="2"/>
        <v>0</v>
      </c>
      <c r="J25" s="502"/>
      <c r="K25" s="503"/>
      <c r="L25" s="502"/>
      <c r="M25" s="502"/>
      <c r="N25" s="502"/>
      <c r="O25" s="502"/>
      <c r="P25" s="502"/>
    </row>
    <row r="26" spans="1:16" s="507" customFormat="1" x14ac:dyDescent="0.3">
      <c r="A26" s="502"/>
      <c r="B26" s="121">
        <v>21</v>
      </c>
      <c r="C26" s="994" t="s">
        <v>377</v>
      </c>
      <c r="D26" s="994"/>
      <c r="E26" s="994"/>
      <c r="F26" s="517"/>
      <c r="G26" s="519"/>
      <c r="H26" s="501">
        <f t="shared" si="1"/>
        <v>0</v>
      </c>
      <c r="I26" s="518">
        <f t="shared" si="2"/>
        <v>0</v>
      </c>
      <c r="J26" s="502"/>
      <c r="K26" s="503"/>
      <c r="L26" s="502"/>
      <c r="M26" s="502"/>
      <c r="N26" s="502"/>
      <c r="O26" s="502"/>
      <c r="P26" s="502"/>
    </row>
    <row r="27" spans="1:16" s="507" customFormat="1" x14ac:dyDescent="0.3">
      <c r="A27" s="502"/>
      <c r="B27" s="121">
        <v>22</v>
      </c>
      <c r="C27" s="994" t="s">
        <v>377</v>
      </c>
      <c r="D27" s="994"/>
      <c r="E27" s="994"/>
      <c r="F27" s="517"/>
      <c r="G27" s="519"/>
      <c r="H27" s="501">
        <f t="shared" si="1"/>
        <v>0</v>
      </c>
      <c r="I27" s="518">
        <f t="shared" si="2"/>
        <v>0</v>
      </c>
      <c r="J27" s="502"/>
      <c r="K27" s="503"/>
      <c r="L27" s="502"/>
      <c r="M27" s="502"/>
      <c r="N27" s="502"/>
      <c r="O27" s="502"/>
      <c r="P27" s="502"/>
    </row>
    <row r="28" spans="1:16" s="507" customFormat="1" x14ac:dyDescent="0.3">
      <c r="A28" s="502"/>
      <c r="B28" s="121">
        <v>23</v>
      </c>
      <c r="C28" s="994" t="s">
        <v>377</v>
      </c>
      <c r="D28" s="994"/>
      <c r="E28" s="994"/>
      <c r="F28" s="517"/>
      <c r="G28" s="519"/>
      <c r="H28" s="501">
        <f t="shared" si="1"/>
        <v>0</v>
      </c>
      <c r="I28" s="518">
        <f t="shared" si="2"/>
        <v>0</v>
      </c>
      <c r="J28" s="502"/>
      <c r="K28" s="503"/>
      <c r="L28" s="502"/>
      <c r="M28" s="502"/>
      <c r="N28" s="502"/>
      <c r="O28" s="502"/>
      <c r="P28" s="502"/>
    </row>
    <row r="29" spans="1:16" s="507" customFormat="1" x14ac:dyDescent="0.3">
      <c r="A29" s="502"/>
      <c r="B29" s="121">
        <v>24</v>
      </c>
      <c r="C29" s="994" t="s">
        <v>377</v>
      </c>
      <c r="D29" s="994"/>
      <c r="E29" s="994"/>
      <c r="F29" s="517"/>
      <c r="G29" s="519"/>
      <c r="H29" s="501">
        <f t="shared" si="1"/>
        <v>0</v>
      </c>
      <c r="I29" s="518">
        <f t="shared" si="2"/>
        <v>0</v>
      </c>
      <c r="J29" s="502"/>
      <c r="K29" s="503"/>
      <c r="L29" s="502"/>
      <c r="M29" s="502"/>
      <c r="N29" s="502"/>
      <c r="O29" s="502"/>
      <c r="P29" s="502"/>
    </row>
    <row r="30" spans="1:16" s="507" customFormat="1" x14ac:dyDescent="0.3">
      <c r="A30" s="502"/>
      <c r="B30" s="121">
        <v>25</v>
      </c>
      <c r="C30" s="993" t="s">
        <v>377</v>
      </c>
      <c r="D30" s="993"/>
      <c r="E30" s="993"/>
      <c r="F30" s="517"/>
      <c r="G30" s="519"/>
      <c r="H30" s="501">
        <f>IF(OR(G30="", NOT(ISNUMBER(G30))), 0, IF(G30&lt;50000, G30, 50000))</f>
        <v>0</v>
      </c>
      <c r="I30" s="518">
        <f t="shared" si="2"/>
        <v>0</v>
      </c>
      <c r="J30" s="502"/>
      <c r="K30" s="503"/>
      <c r="L30" s="502"/>
      <c r="M30" s="502"/>
      <c r="N30" s="502"/>
      <c r="O30" s="502"/>
      <c r="P30" s="502"/>
    </row>
    <row r="31" spans="1:16" s="507" customFormat="1" ht="13.5" thickBot="1" x14ac:dyDescent="0.35">
      <c r="A31" s="502"/>
      <c r="B31" s="520"/>
      <c r="C31" s="521"/>
      <c r="D31" s="521"/>
      <c r="E31" s="521"/>
      <c r="F31" s="521"/>
      <c r="G31" s="522">
        <f>SUM(G6:G30)</f>
        <v>0</v>
      </c>
      <c r="H31" s="522">
        <f>SUM(H6:H30)</f>
        <v>0</v>
      </c>
      <c r="I31" s="523">
        <f>SUM(I6:I30)</f>
        <v>0</v>
      </c>
      <c r="J31" s="502"/>
      <c r="K31" s="503"/>
      <c r="L31" s="502"/>
      <c r="M31" s="502"/>
      <c r="N31" s="502"/>
      <c r="O31" s="502"/>
      <c r="P31" s="502"/>
    </row>
    <row r="32" spans="1:16" s="507" customFormat="1" ht="13.5" thickTop="1" x14ac:dyDescent="0.3">
      <c r="A32" s="502"/>
      <c r="B32" s="508"/>
      <c r="C32" s="502"/>
      <c r="D32" s="502"/>
      <c r="E32" s="502"/>
      <c r="F32" s="502"/>
      <c r="G32" s="502"/>
      <c r="H32" s="502"/>
      <c r="I32" s="524" t="str">
        <f>IF(I31+H31=G31,"","ERROR: Sums Do Not Equal")</f>
        <v/>
      </c>
      <c r="J32" s="502"/>
      <c r="K32" s="503"/>
      <c r="L32" s="502"/>
      <c r="M32" s="502"/>
      <c r="N32" s="502"/>
      <c r="O32" s="502"/>
      <c r="P32" s="502"/>
    </row>
    <row r="33" spans="1:16" s="507" customFormat="1" x14ac:dyDescent="0.3">
      <c r="A33" s="502"/>
      <c r="B33" s="532" t="s">
        <v>391</v>
      </c>
      <c r="C33" s="502"/>
      <c r="D33" s="502"/>
      <c r="E33" s="502"/>
      <c r="F33" s="502"/>
      <c r="G33" s="502"/>
      <c r="H33" s="502"/>
      <c r="I33" s="525"/>
      <c r="J33" s="502"/>
      <c r="K33" s="503"/>
      <c r="L33" s="502"/>
      <c r="M33" s="502"/>
      <c r="N33" s="502"/>
      <c r="O33" s="502"/>
      <c r="P33" s="502"/>
    </row>
    <row r="34" spans="1:16" s="507" customFormat="1" x14ac:dyDescent="0.3">
      <c r="A34" s="502"/>
      <c r="B34" s="526"/>
      <c r="C34" s="527"/>
      <c r="D34" s="527"/>
      <c r="E34" s="527"/>
      <c r="F34" s="527"/>
      <c r="G34" s="527"/>
      <c r="H34" s="527"/>
      <c r="I34" s="528"/>
      <c r="J34" s="502"/>
      <c r="K34" s="503"/>
      <c r="L34" s="502"/>
      <c r="M34" s="502"/>
      <c r="N34" s="502"/>
      <c r="O34" s="502"/>
      <c r="P34" s="502"/>
    </row>
    <row r="35" spans="1:16" x14ac:dyDescent="0.3">
      <c r="K35" s="503"/>
    </row>
    <row r="36" spans="1:16" x14ac:dyDescent="0.3">
      <c r="K36" s="503"/>
    </row>
  </sheetData>
  <sheetProtection algorithmName="SHA-512" hashValue="oVZLRHcUTC3JHXrgMAr82sDMXUbzoh1ulSavqQk38C+T6/4UklN7U6QrGAJm4NglIayoKO9fvgBo49udTx9UhA==" saltValue="QYjmWPWT+IgKqlicPX2N8g==" spinCount="100000" sheet="1" objects="1" scenarios="1"/>
  <mergeCells count="26">
    <mergeCell ref="C4:G4"/>
    <mergeCell ref="C6:E6"/>
    <mergeCell ref="C7:E7"/>
    <mergeCell ref="C8:E8"/>
    <mergeCell ref="C9:E9"/>
    <mergeCell ref="C10:E10"/>
    <mergeCell ref="C11:E11"/>
    <mergeCell ref="C12:E12"/>
    <mergeCell ref="C13:E13"/>
    <mergeCell ref="C14:E14"/>
    <mergeCell ref="C15:E15"/>
    <mergeCell ref="C16:E16"/>
    <mergeCell ref="C17:E17"/>
    <mergeCell ref="C18:E18"/>
    <mergeCell ref="C19:E19"/>
    <mergeCell ref="C20:E20"/>
    <mergeCell ref="C21:E21"/>
    <mergeCell ref="C22:E22"/>
    <mergeCell ref="C23:E23"/>
    <mergeCell ref="C24:E24"/>
    <mergeCell ref="C30:E30"/>
    <mergeCell ref="C25:E25"/>
    <mergeCell ref="C26:E26"/>
    <mergeCell ref="C27:E27"/>
    <mergeCell ref="C28:E28"/>
    <mergeCell ref="C29:E29"/>
  </mergeCells>
  <conditionalFormatting sqref="H6:H30">
    <cfRule type="expression" dxfId="0" priority="1">
      <formula>$H$6="Warning: An effective date is required"</formula>
    </cfRule>
  </conditionalFormatting>
  <dataValidations count="1">
    <dataValidation type="custom" allowBlank="1" showInputMessage="1" showErrorMessage="1" errorTitle="Required Field" promptTitle="Required" prompt="You must input the effective or start month /year!" sqref="F6" xr:uid="{00000000-0002-0000-1900-000000000000}">
      <formula1>OR(ISNUMBER(F6),G6=" ")</formula1>
    </dataValidation>
  </dataValidations>
  <pageMargins left="0.7" right="0.7" top="0.75" bottom="0.75" header="0.3" footer="0.3"/>
  <pageSetup fitToWidth="0" orientation="portrait" r:id="rId1"/>
  <colBreaks count="2" manualBreakCount="2">
    <brk id="7" max="35" man="1"/>
    <brk id="13" max="35" man="1"/>
  </colBreaks>
  <drawing r:id="rId2"/>
  <legacy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tabColor theme="6" tint="0.59999389629810485"/>
  </sheetPr>
  <dimension ref="B21"/>
  <sheetViews>
    <sheetView showGridLines="0" workbookViewId="0">
      <selection activeCell="L20" sqref="L20"/>
    </sheetView>
  </sheetViews>
  <sheetFormatPr defaultColWidth="8.81640625" defaultRowHeight="14" x14ac:dyDescent="0.3"/>
  <cols>
    <col min="1" max="16384" width="8.81640625" style="207"/>
  </cols>
  <sheetData>
    <row r="21" spans="2:2" x14ac:dyDescent="0.3">
      <c r="B21" s="229" t="s">
        <v>362</v>
      </c>
    </row>
  </sheetData>
  <sheetProtection algorithmName="SHA-512" hashValue="0Rj5cLTfMTNHSfcLm4HQG2W11tu7fFDF+8jGoNnHQ3O8piNtxarwNX8UPQx/eG6r4FeBVFqdjxd/MlftMLmoWQ==" saltValue="mEnNj+d1v6qo/+nItNb3Sw==" spinCount="100000" sheet="1" objects="1" scenarios="1" selectLockedCells="1"/>
  <hyperlinks>
    <hyperlink ref="B21" r:id="rId1" location=":~:text=CFR-,%C2%A7%20200.68%20Modified%20Total%20Direct%20Cost%20(MTDC).,the%20subawards%20under%20the%20award)." xr:uid="{00000000-0004-0000-1A00-000000000000}"/>
  </hyperlinks>
  <pageMargins left="0.7" right="0.7" top="0.75" bottom="0.75" header="0.3" footer="0.3"/>
  <pageSetup orientation="portrait" r:id="rId2"/>
  <drawing r:id="rId3"/>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4">
    <pageSetUpPr fitToPage="1"/>
  </sheetPr>
  <dimension ref="A1:I23"/>
  <sheetViews>
    <sheetView topLeftCell="A4" zoomScaleNormal="100" workbookViewId="0">
      <selection activeCell="A28" sqref="A28"/>
    </sheetView>
  </sheetViews>
  <sheetFormatPr defaultColWidth="9.1796875" defaultRowHeight="14.5" x14ac:dyDescent="0.35"/>
  <cols>
    <col min="1" max="6" width="18.1796875" style="243" customWidth="1"/>
    <col min="7" max="7" width="24.81640625" style="243" customWidth="1"/>
    <col min="8" max="8" width="15.453125" style="243" customWidth="1"/>
    <col min="9" max="9" width="0" style="243" hidden="1" customWidth="1"/>
    <col min="10" max="16384" width="9.1796875" style="243"/>
  </cols>
  <sheetData>
    <row r="1" spans="1:9" s="242" customFormat="1" ht="14" x14ac:dyDescent="0.3">
      <c r="A1" s="242" t="str">
        <f>'1. Indirect Costs '!B1</f>
        <v xml:space="preserve">Implementing Agency Name: </v>
      </c>
      <c r="F1" s="242" t="str">
        <f>'1. Indirect Costs '!I1</f>
        <v xml:space="preserve">Grant #: </v>
      </c>
    </row>
    <row r="2" spans="1:9" ht="20.25" customHeight="1" thickBot="1" x14ac:dyDescent="0.4">
      <c r="A2" s="863" t="s">
        <v>150</v>
      </c>
      <c r="B2" s="863"/>
      <c r="C2" s="863"/>
      <c r="D2" s="863"/>
      <c r="E2" s="863"/>
      <c r="F2" s="863"/>
      <c r="G2" s="863"/>
    </row>
    <row r="3" spans="1:9" ht="39" customHeight="1" x14ac:dyDescent="0.35">
      <c r="A3" s="866" t="s">
        <v>281</v>
      </c>
      <c r="B3" s="866"/>
      <c r="C3" s="866"/>
      <c r="D3" s="866"/>
      <c r="E3" s="866"/>
      <c r="F3" s="866"/>
      <c r="G3" s="866"/>
      <c r="H3" s="447" t="s">
        <v>375</v>
      </c>
      <c r="I3" s="313"/>
    </row>
    <row r="4" spans="1:9" ht="24" x14ac:dyDescent="0.35">
      <c r="A4" s="1002" t="s">
        <v>7</v>
      </c>
      <c r="B4" s="1003"/>
      <c r="C4" s="1003"/>
      <c r="D4" s="1003"/>
      <c r="E4" s="448" t="s">
        <v>186</v>
      </c>
      <c r="F4" s="449" t="s">
        <v>189</v>
      </c>
      <c r="G4" s="450" t="s">
        <v>181</v>
      </c>
      <c r="H4" s="451" t="s">
        <v>374</v>
      </c>
      <c r="I4" s="324"/>
    </row>
    <row r="5" spans="1:9" x14ac:dyDescent="0.35">
      <c r="A5" s="1004" t="s">
        <v>299</v>
      </c>
      <c r="B5" s="1005"/>
      <c r="C5" s="1005"/>
      <c r="D5" s="1005"/>
      <c r="E5" s="452">
        <f>' Personnel'!H31</f>
        <v>0</v>
      </c>
      <c r="F5" s="452">
        <f>' Personnel'!I31</f>
        <v>0</v>
      </c>
      <c r="G5" s="453">
        <f>' Personnel'!J31</f>
        <v>0</v>
      </c>
      <c r="H5" s="454">
        <f>'3.MTDC Base &amp; DM Calculator'!D11</f>
        <v>0</v>
      </c>
      <c r="I5" s="324"/>
    </row>
    <row r="6" spans="1:9" x14ac:dyDescent="0.35">
      <c r="A6" s="996" t="s">
        <v>300</v>
      </c>
      <c r="B6" s="997"/>
      <c r="C6" s="997"/>
      <c r="D6" s="997"/>
      <c r="E6" s="452">
        <f>'Fringe Benefits'!M31</f>
        <v>0</v>
      </c>
      <c r="F6" s="455">
        <f>'Fringe Benefits'!N31</f>
        <v>0</v>
      </c>
      <c r="G6" s="456">
        <f>'Fringe Benefits'!O31</f>
        <v>0</v>
      </c>
      <c r="H6" s="457">
        <f>'3.MTDC Base &amp; DM Calculator'!D12</f>
        <v>0</v>
      </c>
      <c r="I6" s="324"/>
    </row>
    <row r="7" spans="1:9" x14ac:dyDescent="0.35">
      <c r="A7" s="996" t="s">
        <v>301</v>
      </c>
      <c r="B7" s="997"/>
      <c r="C7" s="997"/>
      <c r="D7" s="997"/>
      <c r="E7" s="455">
        <f>Travel!J31</f>
        <v>0</v>
      </c>
      <c r="F7" s="455">
        <f>Travel!K31</f>
        <v>0</v>
      </c>
      <c r="G7" s="456">
        <f>Travel!L31</f>
        <v>0</v>
      </c>
      <c r="H7" s="457">
        <f>'3.MTDC Base &amp; DM Calculator'!D13</f>
        <v>0</v>
      </c>
      <c r="I7" s="324"/>
    </row>
    <row r="8" spans="1:9" x14ac:dyDescent="0.35">
      <c r="A8" s="996" t="s">
        <v>302</v>
      </c>
      <c r="B8" s="997"/>
      <c r="C8" s="997"/>
      <c r="D8" s="997"/>
      <c r="E8" s="455">
        <f>'Equipment '!I31</f>
        <v>0</v>
      </c>
      <c r="F8" s="455">
        <f>'Equipment '!J31</f>
        <v>0</v>
      </c>
      <c r="G8" s="456">
        <f>'Equipment '!K31</f>
        <v>0</v>
      </c>
      <c r="H8" s="457">
        <f>'3.MTDC Base &amp; DM Calculator'!D14-'3.MTDC Base &amp; DM Calculator'!D29</f>
        <v>0</v>
      </c>
      <c r="I8" s="324"/>
    </row>
    <row r="9" spans="1:9" x14ac:dyDescent="0.35">
      <c r="A9" s="996" t="s">
        <v>303</v>
      </c>
      <c r="B9" s="997"/>
      <c r="C9" s="997"/>
      <c r="D9" s="997"/>
      <c r="E9" s="455">
        <f>Supplies!I31</f>
        <v>0</v>
      </c>
      <c r="F9" s="455">
        <f>Supplies!J31</f>
        <v>0</v>
      </c>
      <c r="G9" s="456">
        <f>Supplies!K31</f>
        <v>0</v>
      </c>
      <c r="H9" s="457">
        <f>'3.MTDC Base &amp; DM Calculator'!D15</f>
        <v>0</v>
      </c>
      <c r="I9" s="324"/>
    </row>
    <row r="10" spans="1:9" x14ac:dyDescent="0.35">
      <c r="A10" s="996" t="s">
        <v>304</v>
      </c>
      <c r="B10" s="997"/>
      <c r="C10" s="997"/>
      <c r="D10" s="997"/>
      <c r="E10" s="455">
        <f>'Subcontracts and Subawards'!J31</f>
        <v>0</v>
      </c>
      <c r="F10" s="455">
        <f>'Subcontracts and Subawards'!K31</f>
        <v>0</v>
      </c>
      <c r="G10" s="456">
        <f>'Subcontracts and Subawards'!L31</f>
        <v>0</v>
      </c>
      <c r="H10" s="457">
        <f>'3.MTDC Base &amp; DM Calculator'!D16-'3.MTDC Base &amp; DM Calculator'!D30-'3.MTDC Base &amp; DM Calculator'!D27</f>
        <v>0</v>
      </c>
      <c r="I10" s="324"/>
    </row>
    <row r="11" spans="1:9" hidden="1" x14ac:dyDescent="0.35">
      <c r="A11" s="996" t="s">
        <v>14</v>
      </c>
      <c r="B11" s="997"/>
      <c r="C11" s="997"/>
      <c r="D11" s="997"/>
      <c r="E11" s="458"/>
      <c r="F11" s="458"/>
      <c r="G11" s="459"/>
      <c r="H11" s="460"/>
      <c r="I11" s="324"/>
    </row>
    <row r="12" spans="1:9" hidden="1" x14ac:dyDescent="0.35">
      <c r="A12" s="996" t="s">
        <v>15</v>
      </c>
      <c r="B12" s="997"/>
      <c r="C12" s="997"/>
      <c r="D12" s="997"/>
      <c r="E12" s="458"/>
      <c r="F12" s="458"/>
      <c r="G12" s="459"/>
      <c r="H12" s="460"/>
      <c r="I12" s="324"/>
    </row>
    <row r="13" spans="1:9" x14ac:dyDescent="0.35">
      <c r="A13" s="996" t="s">
        <v>305</v>
      </c>
      <c r="B13" s="997"/>
      <c r="C13" s="997"/>
      <c r="D13" s="997"/>
      <c r="E13" s="455">
        <f>'Rent and Utilities'!H31</f>
        <v>0</v>
      </c>
      <c r="F13" s="455">
        <f>'Rent and Utilities'!I31</f>
        <v>0</v>
      </c>
      <c r="G13" s="456">
        <f>'Rent and Utilities'!J31</f>
        <v>0</v>
      </c>
      <c r="H13" s="457">
        <v>0</v>
      </c>
      <c r="I13" s="324"/>
    </row>
    <row r="14" spans="1:9" hidden="1" x14ac:dyDescent="0.35">
      <c r="A14" s="996" t="s">
        <v>70</v>
      </c>
      <c r="B14" s="997"/>
      <c r="C14" s="997"/>
      <c r="D14" s="997"/>
      <c r="E14" s="455"/>
      <c r="F14" s="455"/>
      <c r="G14" s="456"/>
      <c r="H14" s="457"/>
      <c r="I14" s="324"/>
    </row>
    <row r="15" spans="1:9" x14ac:dyDescent="0.35">
      <c r="A15" s="996" t="s">
        <v>306</v>
      </c>
      <c r="B15" s="997"/>
      <c r="C15" s="997"/>
      <c r="D15" s="997"/>
      <c r="E15" s="455">
        <f>'Telecommunications '!H31</f>
        <v>0</v>
      </c>
      <c r="F15" s="455">
        <f>'Telecommunications '!I31</f>
        <v>0</v>
      </c>
      <c r="G15" s="456">
        <f>'Telecommunications '!J31</f>
        <v>0</v>
      </c>
      <c r="H15" s="457">
        <v>0</v>
      </c>
      <c r="I15" s="324"/>
    </row>
    <row r="16" spans="1:9" x14ac:dyDescent="0.35">
      <c r="A16" s="996" t="s">
        <v>307</v>
      </c>
      <c r="B16" s="997"/>
      <c r="C16" s="997"/>
      <c r="D16" s="997"/>
      <c r="E16" s="455">
        <f>'Training &amp; Education'!H19</f>
        <v>0</v>
      </c>
      <c r="F16" s="455">
        <f>'Training &amp; Education'!I19</f>
        <v>0</v>
      </c>
      <c r="G16" s="456">
        <f>'Training &amp; Education'!J19</f>
        <v>0</v>
      </c>
      <c r="H16" s="457">
        <v>0</v>
      </c>
      <c r="I16" s="324"/>
    </row>
    <row r="17" spans="1:9" hidden="1" x14ac:dyDescent="0.35">
      <c r="A17" s="996" t="s">
        <v>72</v>
      </c>
      <c r="B17" s="997"/>
      <c r="C17" s="997"/>
      <c r="D17" s="997"/>
      <c r="E17" s="455"/>
      <c r="F17" s="455"/>
      <c r="G17" s="456"/>
      <c r="H17" s="457"/>
      <c r="I17" s="324"/>
    </row>
    <row r="18" spans="1:9" x14ac:dyDescent="0.35">
      <c r="A18" s="996" t="s">
        <v>73</v>
      </c>
      <c r="B18" s="997"/>
      <c r="C18" s="997"/>
      <c r="D18" s="997"/>
      <c r="E18" s="455">
        <v>0</v>
      </c>
      <c r="F18" s="455">
        <v>0</v>
      </c>
      <c r="G18" s="456">
        <v>0</v>
      </c>
      <c r="H18" s="457">
        <f>-'3.MTDC Base &amp; DM Calculator'!D28</f>
        <v>0</v>
      </c>
      <c r="I18" s="324"/>
    </row>
    <row r="19" spans="1:9" hidden="1" x14ac:dyDescent="0.35">
      <c r="A19" s="996" t="s">
        <v>74</v>
      </c>
      <c r="B19" s="997"/>
      <c r="C19" s="997"/>
      <c r="D19" s="997"/>
      <c r="E19" s="455"/>
      <c r="F19" s="455"/>
      <c r="G19" s="456"/>
      <c r="H19" s="460"/>
      <c r="I19" s="324"/>
    </row>
    <row r="20" spans="1:9" ht="15" thickBot="1" x14ac:dyDescent="0.4">
      <c r="A20" s="998" t="s">
        <v>308</v>
      </c>
      <c r="B20" s="999"/>
      <c r="C20" s="999"/>
      <c r="D20" s="999"/>
      <c r="E20" s="461">
        <f>'1. Indirect Costs '!H6</f>
        <v>0</v>
      </c>
      <c r="F20" s="461">
        <f>'1. Indirect Costs '!I6</f>
        <v>0</v>
      </c>
      <c r="G20" s="462">
        <f>'1. Indirect Costs '!J6</f>
        <v>0</v>
      </c>
      <c r="H20" s="457">
        <v>0</v>
      </c>
      <c r="I20" s="324"/>
    </row>
    <row r="21" spans="1:9" ht="31" customHeight="1" thickTop="1" thickBot="1" x14ac:dyDescent="0.4">
      <c r="A21" s="1000" t="s">
        <v>8</v>
      </c>
      <c r="B21" s="1001"/>
      <c r="C21" s="1001"/>
      <c r="D21" s="1001"/>
      <c r="E21" s="463">
        <f>SUM(E5:E20)</f>
        <v>0</v>
      </c>
      <c r="F21" s="463">
        <f t="shared" ref="F21:G21" si="0">SUM(F5:F20)</f>
        <v>0</v>
      </c>
      <c r="G21" s="464">
        <f t="shared" si="0"/>
        <v>0</v>
      </c>
      <c r="H21" s="465">
        <f>SUM(H5:H20)</f>
        <v>0</v>
      </c>
      <c r="I21" s="242"/>
    </row>
    <row r="23" spans="1:9" hidden="1" x14ac:dyDescent="0.35">
      <c r="E23" s="335"/>
    </row>
  </sheetData>
  <sheetProtection algorithmName="SHA-512" hashValue="Aqbfp6+W7RMnlnmtqkg/ZRyYuYfACB50Ur/5k4bEz8fwUpx13BSaT2fPQFQcPu/VIf76NHhHb6FYK6gDDkQX1w==" saltValue="F/7GCEIvFOBqBgG9VPzgVQ==" spinCount="100000" sheet="1" objects="1" scenarios="1"/>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scale="89" fitToHeight="0" orientation="landscape" r:id="rId1"/>
  <headerFooter>
    <oddFooter>&amp;C&amp;"-,Italic"&amp;A</oddFooter>
  </headerFooter>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5">
    <pageSetUpPr fitToPage="1"/>
  </sheetPr>
  <dimension ref="A1:N35"/>
  <sheetViews>
    <sheetView workbookViewId="0">
      <selection activeCell="A30" sqref="A30:XFD1048576"/>
    </sheetView>
  </sheetViews>
  <sheetFormatPr defaultColWidth="0" defaultRowHeight="14.5" zeroHeight="1" x14ac:dyDescent="0.35"/>
  <cols>
    <col min="1" max="2" width="33.453125" style="120" customWidth="1"/>
    <col min="3" max="4" width="25.81640625" style="120" customWidth="1"/>
    <col min="5" max="6" width="24.453125" style="120" customWidth="1"/>
    <col min="7" max="9" width="14.453125" style="120" hidden="1" customWidth="1"/>
    <col min="10" max="14" width="0" style="120" hidden="1" customWidth="1"/>
    <col min="15" max="16384" width="9.1796875" style="120" hidden="1"/>
  </cols>
  <sheetData>
    <row r="1" spans="1:9" ht="44.25" customHeight="1" thickTop="1" thickBot="1" x14ac:dyDescent="0.4">
      <c r="A1" s="1016" t="s">
        <v>208</v>
      </c>
      <c r="B1" s="1017"/>
      <c r="C1" s="1018" t="s">
        <v>228</v>
      </c>
      <c r="D1" s="1019"/>
      <c r="E1" s="1020" t="s">
        <v>182</v>
      </c>
      <c r="F1" s="1021"/>
    </row>
    <row r="2" spans="1:9" ht="16.5" customHeight="1" thickTop="1" thickBot="1" x14ac:dyDescent="0.4">
      <c r="A2" s="1022" t="str">
        <f>'Section A - ICJIA Funds'!A2:B2</f>
        <v xml:space="preserve">Implementing Agency Name: </v>
      </c>
      <c r="B2" s="1023"/>
      <c r="C2" s="1022" t="str">
        <f>'Section A - ICJIA Funds'!C2:D2</f>
        <v xml:space="preserve">UEI#: </v>
      </c>
      <c r="D2" s="1023"/>
      <c r="E2" s="123" t="str">
        <f>'Section A - ICJIA Funds'!E2</f>
        <v xml:space="preserve">NOFO ID: </v>
      </c>
      <c r="F2" s="123" t="str">
        <f>'Section A - ICJIA Funds'!F2</f>
        <v xml:space="preserve">Grant #: </v>
      </c>
    </row>
    <row r="3" spans="1:9" ht="45.75" customHeight="1" thickTop="1" thickBot="1" x14ac:dyDescent="0.4">
      <c r="A3" s="1024" t="str">
        <f>'Section A - ICJIA Funds'!A3:B3</f>
        <v xml:space="preserve">CFSA Number: </v>
      </c>
      <c r="B3" s="1025"/>
      <c r="C3" s="1024" t="str">
        <f>'Section A - ICJIA Funds'!C3:D3</f>
        <v xml:space="preserve">CSFA Short Description: </v>
      </c>
      <c r="D3" s="1025"/>
      <c r="E3" s="123" t="str">
        <f>'Section A - ICJIA Funds'!E3</f>
        <v xml:space="preserve">State Fiscal Year(s): </v>
      </c>
      <c r="F3" s="123" t="str">
        <f>'Section A - ICJIA Funds'!F3</f>
        <v xml:space="preserve">Project Period:  </v>
      </c>
    </row>
    <row r="4" spans="1:9" ht="15" thickTop="1" x14ac:dyDescent="0.35">
      <c r="A4" s="145"/>
      <c r="B4" s="145"/>
      <c r="C4" s="145"/>
      <c r="D4" s="145"/>
      <c r="E4" s="145"/>
    </row>
    <row r="5" spans="1:9" x14ac:dyDescent="0.35">
      <c r="A5" s="146"/>
      <c r="B5" s="145"/>
      <c r="C5" s="145"/>
      <c r="D5" s="145"/>
      <c r="E5" s="145"/>
      <c r="F5" s="145"/>
      <c r="G5" s="145"/>
      <c r="H5" s="145"/>
      <c r="I5" s="145"/>
    </row>
    <row r="6" spans="1:9" ht="17.5" x14ac:dyDescent="0.35">
      <c r="A6" s="147" t="s">
        <v>226</v>
      </c>
      <c r="B6" s="145"/>
      <c r="C6" s="145"/>
      <c r="D6" s="145"/>
      <c r="E6" s="145"/>
      <c r="F6" s="145"/>
      <c r="G6" s="145"/>
      <c r="H6" s="145"/>
      <c r="I6" s="145"/>
    </row>
    <row r="7" spans="1:9" ht="15" thickBot="1" x14ac:dyDescent="0.4">
      <c r="A7" s="1026" t="s">
        <v>209</v>
      </c>
      <c r="B7" s="1026"/>
      <c r="C7" s="1026"/>
      <c r="D7" s="1026"/>
      <c r="E7" s="1026"/>
      <c r="F7" s="1026"/>
      <c r="G7" s="145"/>
      <c r="H7" s="145"/>
      <c r="I7" s="145"/>
    </row>
    <row r="8" spans="1:9" s="190" customFormat="1" x14ac:dyDescent="0.35">
      <c r="A8" s="188" t="s">
        <v>289</v>
      </c>
      <c r="B8" s="1011" t="s">
        <v>211</v>
      </c>
      <c r="C8" s="1012"/>
      <c r="D8" s="1012" t="s">
        <v>212</v>
      </c>
      <c r="E8" s="1013"/>
      <c r="F8" s="189" t="s">
        <v>137</v>
      </c>
    </row>
    <row r="9" spans="1:9" s="190" customFormat="1" x14ac:dyDescent="0.35">
      <c r="A9" s="191"/>
      <c r="B9" s="1006"/>
      <c r="C9" s="1007"/>
      <c r="D9" s="1006"/>
      <c r="E9" s="1007"/>
      <c r="F9" s="192"/>
    </row>
    <row r="10" spans="1:9" s="190" customFormat="1" x14ac:dyDescent="0.35">
      <c r="A10" s="193" t="s">
        <v>291</v>
      </c>
      <c r="B10" s="1006" t="s">
        <v>214</v>
      </c>
      <c r="C10" s="1008"/>
      <c r="D10" s="1008" t="s">
        <v>213</v>
      </c>
      <c r="E10" s="1007"/>
      <c r="F10" s="192" t="s">
        <v>137</v>
      </c>
    </row>
    <row r="11" spans="1:9" s="190" customFormat="1" ht="15" thickBot="1" x14ac:dyDescent="0.4">
      <c r="A11" s="194"/>
      <c r="B11" s="1009"/>
      <c r="C11" s="1010"/>
      <c r="D11" s="1009"/>
      <c r="E11" s="1010"/>
      <c r="F11" s="195"/>
    </row>
    <row r="12" spans="1:9" s="190" customFormat="1" x14ac:dyDescent="0.35">
      <c r="A12" s="196"/>
      <c r="B12" s="197"/>
      <c r="C12" s="198"/>
      <c r="D12" s="198"/>
      <c r="E12" s="198"/>
      <c r="F12" s="198"/>
    </row>
    <row r="13" spans="1:9" s="190" customFormat="1" x14ac:dyDescent="0.35">
      <c r="A13" s="196"/>
      <c r="B13" s="197"/>
      <c r="C13" s="198"/>
      <c r="D13" s="198"/>
      <c r="E13" s="198"/>
      <c r="F13" s="198"/>
    </row>
    <row r="14" spans="1:9" s="190" customFormat="1" ht="15" thickBot="1" x14ac:dyDescent="0.4">
      <c r="A14" s="1015" t="s">
        <v>210</v>
      </c>
      <c r="B14" s="1015"/>
      <c r="C14" s="1015"/>
      <c r="D14" s="1015"/>
      <c r="E14" s="1015"/>
      <c r="F14" s="1015"/>
    </row>
    <row r="15" spans="1:9" s="190" customFormat="1" x14ac:dyDescent="0.35">
      <c r="A15" s="188" t="s">
        <v>292</v>
      </c>
      <c r="B15" s="1011" t="s">
        <v>211</v>
      </c>
      <c r="C15" s="1012"/>
      <c r="D15" s="1012" t="s">
        <v>212</v>
      </c>
      <c r="E15" s="1013"/>
      <c r="F15" s="189" t="s">
        <v>137</v>
      </c>
    </row>
    <row r="16" spans="1:9" s="190" customFormat="1" x14ac:dyDescent="0.35">
      <c r="A16" s="191"/>
      <c r="B16" s="1006"/>
      <c r="C16" s="1007"/>
      <c r="D16" s="1006"/>
      <c r="E16" s="1007"/>
      <c r="F16" s="192"/>
    </row>
    <row r="17" spans="1:14" s="190" customFormat="1" x14ac:dyDescent="0.35">
      <c r="A17" s="193" t="s">
        <v>291</v>
      </c>
      <c r="B17" s="1006" t="s">
        <v>214</v>
      </c>
      <c r="C17" s="1008"/>
      <c r="D17" s="1008" t="s">
        <v>213</v>
      </c>
      <c r="E17" s="1007"/>
      <c r="F17" s="192" t="s">
        <v>137</v>
      </c>
    </row>
    <row r="18" spans="1:14" s="190" customFormat="1" ht="15" thickBot="1" x14ac:dyDescent="0.4">
      <c r="A18" s="194"/>
      <c r="B18" s="1009"/>
      <c r="C18" s="1010"/>
      <c r="D18" s="1009"/>
      <c r="E18" s="1010"/>
      <c r="F18" s="195"/>
    </row>
    <row r="19" spans="1:14" s="190" customFormat="1" x14ac:dyDescent="0.35">
      <c r="A19" s="196"/>
      <c r="B19" s="197"/>
      <c r="C19" s="198"/>
      <c r="D19" s="198"/>
      <c r="E19" s="198"/>
      <c r="F19" s="198"/>
    </row>
    <row r="20" spans="1:14" s="190" customFormat="1" ht="15" thickBot="1" x14ac:dyDescent="0.4">
      <c r="A20" s="1015" t="s">
        <v>210</v>
      </c>
      <c r="B20" s="1015"/>
      <c r="C20" s="1015"/>
      <c r="D20" s="1015"/>
      <c r="E20" s="1015"/>
      <c r="F20" s="1015"/>
    </row>
    <row r="21" spans="1:14" s="190" customFormat="1" x14ac:dyDescent="0.35">
      <c r="A21" s="188" t="s">
        <v>292</v>
      </c>
      <c r="B21" s="1011" t="s">
        <v>211</v>
      </c>
      <c r="C21" s="1012"/>
      <c r="D21" s="1012" t="s">
        <v>212</v>
      </c>
      <c r="E21" s="1013"/>
      <c r="F21" s="189" t="s">
        <v>137</v>
      </c>
    </row>
    <row r="22" spans="1:14" s="190" customFormat="1" x14ac:dyDescent="0.35">
      <c r="A22" s="191"/>
      <c r="B22" s="1006"/>
      <c r="C22" s="1007"/>
      <c r="D22" s="1006"/>
      <c r="E22" s="1007"/>
      <c r="F22" s="192"/>
    </row>
    <row r="23" spans="1:14" s="200" customFormat="1" x14ac:dyDescent="0.35">
      <c r="A23" s="193" t="s">
        <v>291</v>
      </c>
      <c r="B23" s="1028" t="s">
        <v>214</v>
      </c>
      <c r="C23" s="1029"/>
      <c r="D23" s="1029" t="s">
        <v>213</v>
      </c>
      <c r="E23" s="1030"/>
      <c r="F23" s="199" t="s">
        <v>137</v>
      </c>
    </row>
    <row r="24" spans="1:14" s="190" customFormat="1" ht="15" thickBot="1" x14ac:dyDescent="0.4">
      <c r="A24" s="194"/>
      <c r="B24" s="1009"/>
      <c r="C24" s="1010"/>
      <c r="D24" s="1009"/>
      <c r="E24" s="1010"/>
      <c r="F24" s="195"/>
    </row>
    <row r="25" spans="1:14" s="190" customFormat="1" x14ac:dyDescent="0.35">
      <c r="A25" s="1027"/>
      <c r="B25" s="1027"/>
      <c r="J25" s="201"/>
      <c r="K25" s="201"/>
      <c r="L25" s="201"/>
      <c r="M25" s="201"/>
      <c r="N25" s="201"/>
    </row>
    <row r="26" spans="1:14" s="190" customFormat="1" x14ac:dyDescent="0.35">
      <c r="A26" s="202"/>
      <c r="B26" s="202"/>
      <c r="C26" s="202"/>
      <c r="D26" s="202"/>
      <c r="E26" s="202"/>
      <c r="F26" s="202"/>
      <c r="G26" s="202"/>
      <c r="H26" s="202"/>
      <c r="I26" s="202"/>
    </row>
    <row r="27" spans="1:14" s="190" customFormat="1" x14ac:dyDescent="0.35">
      <c r="A27" s="203" t="s">
        <v>119</v>
      </c>
      <c r="B27" s="204"/>
      <c r="C27" s="204"/>
      <c r="D27" s="204"/>
      <c r="E27" s="204"/>
      <c r="F27" s="204"/>
      <c r="G27" s="204"/>
      <c r="H27" s="204"/>
      <c r="I27" s="204"/>
    </row>
    <row r="28" spans="1:14" s="190" customFormat="1" ht="7.5" customHeight="1" x14ac:dyDescent="0.35">
      <c r="A28" s="205"/>
      <c r="B28" s="204"/>
      <c r="C28" s="204"/>
      <c r="D28" s="204"/>
      <c r="E28" s="204"/>
      <c r="F28" s="204"/>
      <c r="G28" s="204"/>
      <c r="H28" s="204"/>
      <c r="I28" s="204"/>
    </row>
    <row r="29" spans="1:14" s="190" customFormat="1" ht="49.5" customHeight="1" x14ac:dyDescent="0.35">
      <c r="A29" s="1014" t="s">
        <v>122</v>
      </c>
      <c r="B29" s="1014"/>
      <c r="C29" s="1014"/>
      <c r="D29" s="1014"/>
      <c r="E29" s="1014"/>
      <c r="F29" s="1014"/>
      <c r="G29" s="206"/>
      <c r="H29" s="206"/>
      <c r="I29" s="206"/>
    </row>
    <row r="30" spans="1:14" hidden="1" x14ac:dyDescent="0.35">
      <c r="A30" s="145"/>
      <c r="B30" s="145"/>
      <c r="C30" s="145"/>
      <c r="D30" s="145"/>
      <c r="E30" s="145"/>
      <c r="F30" s="145"/>
      <c r="G30" s="145"/>
      <c r="H30" s="145"/>
      <c r="I30" s="145"/>
    </row>
    <row r="31" spans="1:14" hidden="1" x14ac:dyDescent="0.35">
      <c r="A31" s="145"/>
      <c r="B31" s="145"/>
      <c r="C31" s="145"/>
      <c r="D31" s="145"/>
      <c r="E31" s="145"/>
      <c r="F31" s="145"/>
      <c r="G31" s="145"/>
      <c r="H31" s="145"/>
      <c r="I31" s="145"/>
    </row>
    <row r="32" spans="1:14" hidden="1" x14ac:dyDescent="0.35">
      <c r="A32" s="145"/>
      <c r="B32" s="145"/>
      <c r="C32" s="145"/>
      <c r="D32" s="145"/>
      <c r="E32" s="145"/>
      <c r="F32" s="145"/>
      <c r="G32" s="145"/>
      <c r="H32" s="145"/>
      <c r="I32" s="145"/>
    </row>
    <row r="33" spans="1:9" hidden="1" x14ac:dyDescent="0.35">
      <c r="A33" s="145"/>
      <c r="B33" s="145"/>
      <c r="C33" s="145"/>
      <c r="D33" s="145"/>
      <c r="E33" s="145"/>
      <c r="F33" s="145"/>
      <c r="G33" s="145"/>
      <c r="H33" s="145"/>
      <c r="I33" s="145"/>
    </row>
    <row r="34" spans="1:9" hidden="1" x14ac:dyDescent="0.35">
      <c r="A34" s="145"/>
      <c r="B34" s="145"/>
      <c r="C34" s="145"/>
      <c r="D34" s="145"/>
      <c r="E34" s="145"/>
      <c r="F34" s="145"/>
      <c r="G34" s="145"/>
      <c r="H34" s="145"/>
      <c r="I34" s="145"/>
    </row>
    <row r="35" spans="1:9" hidden="1" x14ac:dyDescent="0.35">
      <c r="A35" s="145"/>
      <c r="B35" s="145"/>
      <c r="C35" s="145"/>
      <c r="D35" s="145"/>
      <c r="E35" s="145"/>
      <c r="F35" s="145"/>
      <c r="G35" s="145"/>
      <c r="H35" s="145"/>
      <c r="I35" s="14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1"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G130"/>
  <sheetViews>
    <sheetView zoomScaleNormal="100" workbookViewId="0">
      <selection activeCell="C14" sqref="C14"/>
    </sheetView>
  </sheetViews>
  <sheetFormatPr defaultColWidth="0" defaultRowHeight="14.5" zeroHeight="1" x14ac:dyDescent="0.35"/>
  <cols>
    <col min="1" max="1" width="38.1796875" style="119" customWidth="1"/>
    <col min="2" max="2" width="8.54296875" style="116" customWidth="1"/>
    <col min="3" max="4" width="21.81640625" style="116" customWidth="1"/>
    <col min="5" max="5" width="23.453125" style="116" customWidth="1"/>
    <col min="6" max="6" width="26.1796875" style="116" customWidth="1"/>
    <col min="7" max="7" width="0" style="116" hidden="1" customWidth="1"/>
    <col min="8" max="16384" width="9.1796875" style="116" hidden="1"/>
  </cols>
  <sheetData>
    <row r="1" spans="1:7" ht="26.25" customHeight="1" thickTop="1" thickBot="1" x14ac:dyDescent="0.4">
      <c r="A1" s="670" t="s">
        <v>0</v>
      </c>
      <c r="B1" s="671"/>
      <c r="C1" s="672" t="s">
        <v>227</v>
      </c>
      <c r="D1" s="672"/>
      <c r="E1" s="663" t="s">
        <v>248</v>
      </c>
      <c r="F1" s="664"/>
    </row>
    <row r="2" spans="1:7" s="556" customFormat="1" ht="39" customHeight="1" thickTop="1" thickBot="1" x14ac:dyDescent="0.4">
      <c r="A2" s="554" t="s">
        <v>381</v>
      </c>
      <c r="B2" s="555"/>
      <c r="C2" s="667" t="s">
        <v>383</v>
      </c>
      <c r="D2" s="668"/>
      <c r="E2" s="551" t="s">
        <v>386</v>
      </c>
      <c r="F2" s="551" t="s">
        <v>387</v>
      </c>
    </row>
    <row r="3" spans="1:7" ht="35.25" customHeight="1" thickTop="1" thickBot="1" x14ac:dyDescent="0.4">
      <c r="A3" s="669" t="s">
        <v>382</v>
      </c>
      <c r="B3" s="669"/>
      <c r="C3" s="669" t="s">
        <v>384</v>
      </c>
      <c r="D3" s="669"/>
      <c r="E3" s="231" t="s">
        <v>385</v>
      </c>
      <c r="F3" s="231" t="s">
        <v>388</v>
      </c>
      <c r="G3" s="117"/>
    </row>
    <row r="4" spans="1:7" ht="27.75" customHeight="1" thickTop="1" thickBot="1" x14ac:dyDescent="0.4">
      <c r="A4" s="645" t="s">
        <v>223</v>
      </c>
      <c r="B4" s="646"/>
      <c r="C4" s="646"/>
      <c r="D4" s="646"/>
      <c r="E4" s="646"/>
      <c r="F4" s="647"/>
      <c r="G4" s="117"/>
    </row>
    <row r="5" spans="1:7" ht="20.25" customHeight="1" thickTop="1" thickBot="1" x14ac:dyDescent="0.4">
      <c r="A5" s="648" t="s">
        <v>201</v>
      </c>
      <c r="B5" s="649"/>
      <c r="C5" s="649"/>
      <c r="D5" s="649"/>
      <c r="E5" s="649"/>
      <c r="F5" s="650"/>
      <c r="G5" s="117"/>
    </row>
    <row r="6" spans="1:7" s="563" customFormat="1" ht="17.25" customHeight="1" thickTop="1" thickBot="1" x14ac:dyDescent="0.4">
      <c r="A6" s="665" t="s">
        <v>29</v>
      </c>
      <c r="B6" s="666"/>
      <c r="C6" s="255" t="s">
        <v>20</v>
      </c>
      <c r="D6" s="152" t="s">
        <v>21</v>
      </c>
      <c r="E6" s="152" t="s">
        <v>22</v>
      </c>
      <c r="F6" s="153" t="s">
        <v>1</v>
      </c>
    </row>
    <row r="7" spans="1:7" s="563" customFormat="1" ht="17.25" customHeight="1" thickTop="1" thickBot="1" x14ac:dyDescent="0.4">
      <c r="A7" s="659" t="s">
        <v>166</v>
      </c>
      <c r="B7" s="660"/>
      <c r="C7" s="128"/>
      <c r="D7" s="154">
        <v>0</v>
      </c>
      <c r="E7" s="154">
        <v>0</v>
      </c>
      <c r="F7" s="155">
        <f>SUM(C7:E7)</f>
        <v>0</v>
      </c>
    </row>
    <row r="8" spans="1:7" ht="13.5" customHeight="1" thickTop="1" x14ac:dyDescent="0.35">
      <c r="A8" s="651" t="s">
        <v>198</v>
      </c>
      <c r="B8" s="652"/>
      <c r="C8" s="652"/>
      <c r="D8" s="652"/>
      <c r="E8" s="652"/>
      <c r="F8" s="653"/>
    </row>
    <row r="9" spans="1:7" ht="9.75" customHeight="1" thickBot="1" x14ac:dyDescent="0.4">
      <c r="A9" s="654"/>
      <c r="B9" s="655"/>
      <c r="C9" s="655"/>
      <c r="D9" s="655"/>
      <c r="E9" s="655"/>
      <c r="F9" s="656"/>
    </row>
    <row r="10" spans="1:7" ht="26.25" customHeight="1" thickTop="1" thickBot="1" x14ac:dyDescent="0.4">
      <c r="A10" s="661" t="s">
        <v>23</v>
      </c>
      <c r="B10" s="662"/>
      <c r="C10" s="256" t="s">
        <v>20</v>
      </c>
      <c r="D10" s="152" t="s">
        <v>21</v>
      </c>
      <c r="E10" s="152" t="s">
        <v>22</v>
      </c>
      <c r="F10" s="153" t="s">
        <v>1</v>
      </c>
    </row>
    <row r="11" spans="1:7" ht="19.399999999999999" customHeight="1" thickTop="1" x14ac:dyDescent="0.35">
      <c r="A11" s="557" t="s">
        <v>310</v>
      </c>
      <c r="B11" s="558"/>
      <c r="C11" s="176">
        <f>' Personnel'!H31</f>
        <v>0</v>
      </c>
      <c r="D11" s="156">
        <v>0</v>
      </c>
      <c r="E11" s="156">
        <v>0</v>
      </c>
      <c r="F11" s="157">
        <f>SUM(C11:E11)</f>
        <v>0</v>
      </c>
    </row>
    <row r="12" spans="1:7" ht="19.399999999999999" customHeight="1" x14ac:dyDescent="0.35">
      <c r="A12" s="557" t="s">
        <v>311</v>
      </c>
      <c r="B12" s="257"/>
      <c r="C12" s="176">
        <f>'Fringe Benefits'!M31</f>
        <v>0</v>
      </c>
      <c r="D12" s="158">
        <v>0</v>
      </c>
      <c r="E12" s="158">
        <v>0</v>
      </c>
      <c r="F12" s="157">
        <f t="shared" ref="F12:F27" si="0">SUM(C12:E12)</f>
        <v>0</v>
      </c>
    </row>
    <row r="13" spans="1:7" ht="19.399999999999999" customHeight="1" x14ac:dyDescent="0.35">
      <c r="A13" s="557" t="s">
        <v>312</v>
      </c>
      <c r="B13" s="257"/>
      <c r="C13" s="176">
        <f>Travel!J31</f>
        <v>0</v>
      </c>
      <c r="D13" s="158">
        <v>0</v>
      </c>
      <c r="E13" s="158">
        <v>0</v>
      </c>
      <c r="F13" s="157">
        <v>0</v>
      </c>
    </row>
    <row r="14" spans="1:7" ht="19.399999999999999" customHeight="1" x14ac:dyDescent="0.35">
      <c r="A14" s="557" t="s">
        <v>313</v>
      </c>
      <c r="B14" s="257"/>
      <c r="C14" s="176">
        <f>'Equipment '!I31</f>
        <v>0</v>
      </c>
      <c r="D14" s="158">
        <v>0</v>
      </c>
      <c r="E14" s="158">
        <v>0</v>
      </c>
      <c r="F14" s="157">
        <f t="shared" si="0"/>
        <v>0</v>
      </c>
    </row>
    <row r="15" spans="1:7" ht="19.399999999999999" customHeight="1" x14ac:dyDescent="0.35">
      <c r="A15" s="557" t="s">
        <v>314</v>
      </c>
      <c r="B15" s="257"/>
      <c r="C15" s="176">
        <f>Supplies!I31</f>
        <v>0</v>
      </c>
      <c r="D15" s="158">
        <v>0</v>
      </c>
      <c r="E15" s="158">
        <v>0</v>
      </c>
      <c r="F15" s="157">
        <v>0</v>
      </c>
    </row>
    <row r="16" spans="1:7" ht="19.399999999999999" customHeight="1" x14ac:dyDescent="0.35">
      <c r="A16" s="557" t="s">
        <v>309</v>
      </c>
      <c r="B16" s="257"/>
      <c r="C16" s="176">
        <f>'Subcontracts and Subawards'!J31</f>
        <v>0</v>
      </c>
      <c r="D16" s="158">
        <v>0</v>
      </c>
      <c r="E16" s="158">
        <v>0</v>
      </c>
      <c r="F16" s="157">
        <f t="shared" si="0"/>
        <v>0</v>
      </c>
    </row>
    <row r="17" spans="1:6" ht="19.399999999999999" customHeight="1" x14ac:dyDescent="0.35">
      <c r="A17" s="557" t="s">
        <v>315</v>
      </c>
      <c r="B17" s="559">
        <v>200.459</v>
      </c>
      <c r="C17" s="176">
        <f>'Rent and Utilities'!H31</f>
        <v>0</v>
      </c>
      <c r="D17" s="158">
        <v>0</v>
      </c>
      <c r="E17" s="158">
        <v>0</v>
      </c>
      <c r="F17" s="157">
        <f t="shared" si="0"/>
        <v>0</v>
      </c>
    </row>
    <row r="18" spans="1:6" ht="20.9" customHeight="1" x14ac:dyDescent="0.35">
      <c r="A18" s="557" t="s">
        <v>306</v>
      </c>
      <c r="B18" s="559"/>
      <c r="C18" s="176">
        <f>'Telecommunications '!H31</f>
        <v>0</v>
      </c>
      <c r="D18" s="158">
        <v>0</v>
      </c>
      <c r="E18" s="158">
        <v>0</v>
      </c>
      <c r="F18" s="157">
        <f t="shared" si="0"/>
        <v>0</v>
      </c>
    </row>
    <row r="19" spans="1:6" ht="19.399999999999999" customHeight="1" x14ac:dyDescent="0.35">
      <c r="A19" s="557" t="s">
        <v>316</v>
      </c>
      <c r="B19" s="559">
        <v>200.465</v>
      </c>
      <c r="C19" s="176">
        <f>'Training &amp; Education'!H19</f>
        <v>0</v>
      </c>
      <c r="D19" s="158">
        <v>0</v>
      </c>
      <c r="E19" s="158">
        <v>0</v>
      </c>
      <c r="F19" s="157">
        <f t="shared" si="0"/>
        <v>0</v>
      </c>
    </row>
    <row r="20" spans="1:6" x14ac:dyDescent="0.35">
      <c r="A20" s="560" t="s">
        <v>295</v>
      </c>
      <c r="B20" s="559">
        <v>200.87</v>
      </c>
      <c r="C20" s="159">
        <v>0</v>
      </c>
      <c r="D20" s="158">
        <v>0</v>
      </c>
      <c r="E20" s="158">
        <v>0</v>
      </c>
      <c r="F20" s="157">
        <v>0</v>
      </c>
    </row>
    <row r="21" spans="1:6" x14ac:dyDescent="0.35">
      <c r="A21" s="560" t="s">
        <v>71</v>
      </c>
      <c r="B21" s="559"/>
      <c r="C21" s="159">
        <v>0</v>
      </c>
      <c r="D21" s="158">
        <v>0</v>
      </c>
      <c r="E21" s="158">
        <v>0</v>
      </c>
      <c r="F21" s="157">
        <f t="shared" si="0"/>
        <v>0</v>
      </c>
    </row>
    <row r="22" spans="1:6" x14ac:dyDescent="0.35">
      <c r="A22" s="560" t="s">
        <v>18</v>
      </c>
      <c r="B22" s="559">
        <v>200.47200000000001</v>
      </c>
      <c r="C22" s="159">
        <v>0</v>
      </c>
      <c r="D22" s="158">
        <v>0</v>
      </c>
      <c r="E22" s="158">
        <v>0</v>
      </c>
      <c r="F22" s="157">
        <f t="shared" si="0"/>
        <v>0</v>
      </c>
    </row>
    <row r="23" spans="1:6" x14ac:dyDescent="0.35">
      <c r="A23" s="560" t="s">
        <v>75</v>
      </c>
      <c r="B23" s="559">
        <v>200.41300000000001</v>
      </c>
      <c r="C23" s="159">
        <v>0</v>
      </c>
      <c r="D23" s="158">
        <v>0</v>
      </c>
      <c r="E23" s="159">
        <v>0</v>
      </c>
      <c r="F23" s="157">
        <f t="shared" si="0"/>
        <v>0</v>
      </c>
    </row>
    <row r="24" spans="1:6" x14ac:dyDescent="0.35">
      <c r="A24" s="560" t="s">
        <v>142</v>
      </c>
      <c r="B24" s="561"/>
      <c r="C24" s="159">
        <v>0</v>
      </c>
      <c r="D24" s="156">
        <v>0</v>
      </c>
      <c r="E24" s="158">
        <v>0</v>
      </c>
      <c r="F24" s="157">
        <f t="shared" si="0"/>
        <v>0</v>
      </c>
    </row>
    <row r="25" spans="1:6" x14ac:dyDescent="0.35">
      <c r="A25" s="562" t="s">
        <v>244</v>
      </c>
      <c r="B25" s="561"/>
      <c r="C25" s="159">
        <v>0</v>
      </c>
      <c r="D25" s="158">
        <v>0</v>
      </c>
      <c r="E25" s="158">
        <v>0</v>
      </c>
      <c r="F25" s="157">
        <f t="shared" si="0"/>
        <v>0</v>
      </c>
    </row>
    <row r="26" spans="1:6" x14ac:dyDescent="0.35">
      <c r="A26" s="562" t="s">
        <v>245</v>
      </c>
      <c r="B26" s="561"/>
      <c r="C26" s="159">
        <v>0</v>
      </c>
      <c r="D26" s="158">
        <v>0</v>
      </c>
      <c r="E26" s="158">
        <v>0</v>
      </c>
      <c r="F26" s="157">
        <f t="shared" si="0"/>
        <v>0</v>
      </c>
    </row>
    <row r="27" spans="1:6" ht="19.399999999999999" customHeight="1" x14ac:dyDescent="0.35">
      <c r="A27" s="557" t="s">
        <v>317</v>
      </c>
      <c r="B27" s="257"/>
      <c r="C27" s="177">
        <f>SUM(C11:C26)</f>
        <v>0</v>
      </c>
      <c r="D27" s="158">
        <v>0</v>
      </c>
      <c r="E27" s="159">
        <v>0</v>
      </c>
      <c r="F27" s="157">
        <f t="shared" si="0"/>
        <v>0</v>
      </c>
    </row>
    <row r="28" spans="1:6" ht="20.9" customHeight="1" x14ac:dyDescent="0.35">
      <c r="A28" s="258" t="s">
        <v>318</v>
      </c>
      <c r="B28" s="259"/>
      <c r="C28" s="166"/>
      <c r="D28" s="160"/>
      <c r="E28" s="160"/>
      <c r="F28" s="157"/>
    </row>
    <row r="29" spans="1:6" ht="26.9" customHeight="1" thickBot="1" x14ac:dyDescent="0.4">
      <c r="A29" s="657" t="s">
        <v>389</v>
      </c>
      <c r="B29" s="658"/>
      <c r="C29" s="178">
        <f>'1. Indirect Costs '!$H$6</f>
        <v>0</v>
      </c>
      <c r="D29" s="161"/>
      <c r="E29" s="161"/>
      <c r="F29" s="162"/>
    </row>
    <row r="30" spans="1:6" ht="26.25" customHeight="1" thickTop="1" thickBot="1" x14ac:dyDescent="0.4">
      <c r="A30" s="643" t="s">
        <v>167</v>
      </c>
      <c r="B30" s="644"/>
      <c r="C30" s="179">
        <f>C29+C27</f>
        <v>0</v>
      </c>
      <c r="D30" s="163">
        <f t="shared" ref="D30:F30" si="1">D29+D27</f>
        <v>0</v>
      </c>
      <c r="E30" s="163">
        <f t="shared" si="1"/>
        <v>0</v>
      </c>
      <c r="F30" s="164">
        <f t="shared" si="1"/>
        <v>0</v>
      </c>
    </row>
    <row r="31" spans="1:6" ht="17.25" hidden="1" customHeight="1" thickTop="1" x14ac:dyDescent="0.35">
      <c r="A31" s="116"/>
    </row>
    <row r="32" spans="1:6" ht="24" hidden="1" customHeight="1" x14ac:dyDescent="0.35">
      <c r="A32" s="118"/>
      <c r="B32" s="118"/>
      <c r="C32" s="118"/>
    </row>
    <row r="33" s="116" customFormat="1" hidden="1" x14ac:dyDescent="0.35"/>
    <row r="34" s="116" customFormat="1" hidden="1" x14ac:dyDescent="0.35"/>
    <row r="35" s="116" customFormat="1" hidden="1" x14ac:dyDescent="0.35"/>
    <row r="36" s="116" customFormat="1" hidden="1" x14ac:dyDescent="0.35"/>
    <row r="37" s="116" customFormat="1" hidden="1" x14ac:dyDescent="0.35"/>
    <row r="38" s="116" customFormat="1" hidden="1" x14ac:dyDescent="0.35"/>
    <row r="39" s="116" customFormat="1" hidden="1" x14ac:dyDescent="0.35"/>
    <row r="40" s="116" customFormat="1" hidden="1" x14ac:dyDescent="0.35"/>
    <row r="41" s="116" customFormat="1" hidden="1" x14ac:dyDescent="0.35"/>
    <row r="42" s="116" customFormat="1" hidden="1" x14ac:dyDescent="0.35"/>
    <row r="43" s="116" customFormat="1" hidden="1" x14ac:dyDescent="0.35"/>
    <row r="44" s="116" customFormat="1" hidden="1" x14ac:dyDescent="0.35"/>
    <row r="45" s="116" customFormat="1" hidden="1" x14ac:dyDescent="0.35"/>
    <row r="46" s="116" customFormat="1" hidden="1" x14ac:dyDescent="0.35"/>
    <row r="47" s="116" customFormat="1" hidden="1" x14ac:dyDescent="0.35"/>
    <row r="48" s="116" customFormat="1" hidden="1" x14ac:dyDescent="0.35"/>
    <row r="49" s="116" customFormat="1" hidden="1" x14ac:dyDescent="0.35"/>
    <row r="50" s="116" customFormat="1" hidden="1" x14ac:dyDescent="0.35"/>
    <row r="51" s="116" customFormat="1" hidden="1" x14ac:dyDescent="0.35"/>
    <row r="52" s="116" customFormat="1" hidden="1" x14ac:dyDescent="0.35"/>
    <row r="53" s="116" customFormat="1" hidden="1" x14ac:dyDescent="0.35"/>
    <row r="54" s="116" customFormat="1" hidden="1" x14ac:dyDescent="0.35"/>
    <row r="55" s="116" customFormat="1" hidden="1" x14ac:dyDescent="0.35"/>
    <row r="56" s="116" customFormat="1" hidden="1" x14ac:dyDescent="0.35"/>
    <row r="57" s="116" customFormat="1" hidden="1" x14ac:dyDescent="0.35"/>
    <row r="58" s="116" customFormat="1" hidden="1" x14ac:dyDescent="0.35"/>
    <row r="59" s="116" customFormat="1" hidden="1" x14ac:dyDescent="0.35"/>
    <row r="60" s="116" customFormat="1" hidden="1" x14ac:dyDescent="0.35"/>
    <row r="61" s="116" customFormat="1" hidden="1" x14ac:dyDescent="0.35"/>
    <row r="62" s="116" customFormat="1" hidden="1" x14ac:dyDescent="0.35"/>
    <row r="63" s="116" customFormat="1" hidden="1" x14ac:dyDescent="0.35"/>
    <row r="64" s="116" customFormat="1" hidden="1" x14ac:dyDescent="0.35"/>
    <row r="65" s="116" customFormat="1" hidden="1" x14ac:dyDescent="0.35"/>
    <row r="66" s="116" customFormat="1" hidden="1" x14ac:dyDescent="0.35"/>
    <row r="67" s="116" customFormat="1" hidden="1" x14ac:dyDescent="0.35"/>
    <row r="68" s="116" customFormat="1" hidden="1" x14ac:dyDescent="0.35"/>
    <row r="69" s="116" customFormat="1" hidden="1" x14ac:dyDescent="0.35"/>
    <row r="70" s="116" customFormat="1" hidden="1" x14ac:dyDescent="0.35"/>
    <row r="71" s="116" customFormat="1" hidden="1" x14ac:dyDescent="0.35"/>
    <row r="72" s="116" customFormat="1" hidden="1" x14ac:dyDescent="0.35"/>
    <row r="73" s="116" customFormat="1" hidden="1" x14ac:dyDescent="0.35"/>
    <row r="74" s="116" customFormat="1" hidden="1" x14ac:dyDescent="0.35"/>
    <row r="75" s="116" customFormat="1" hidden="1" x14ac:dyDescent="0.35"/>
    <row r="76" s="116" customFormat="1" hidden="1" x14ac:dyDescent="0.35"/>
    <row r="77" s="116" customFormat="1" hidden="1" x14ac:dyDescent="0.35"/>
    <row r="78" s="116" customFormat="1" hidden="1" x14ac:dyDescent="0.35"/>
    <row r="79" s="116" customFormat="1" hidden="1" x14ac:dyDescent="0.35"/>
    <row r="80" s="116" customFormat="1" hidden="1" x14ac:dyDescent="0.35"/>
    <row r="81" s="116" customFormat="1" hidden="1" x14ac:dyDescent="0.35"/>
    <row r="82" s="116" customFormat="1" hidden="1" x14ac:dyDescent="0.35"/>
    <row r="83" s="116" customFormat="1" hidden="1" x14ac:dyDescent="0.35"/>
    <row r="84" s="116" customFormat="1" hidden="1" x14ac:dyDescent="0.35"/>
    <row r="85" s="116" customFormat="1" hidden="1" x14ac:dyDescent="0.35"/>
    <row r="86" s="116" customFormat="1" hidden="1" x14ac:dyDescent="0.35"/>
    <row r="87" s="116" customFormat="1" hidden="1" x14ac:dyDescent="0.35"/>
    <row r="88" s="116" customFormat="1" hidden="1" x14ac:dyDescent="0.35"/>
    <row r="89" s="116" customFormat="1" hidden="1" x14ac:dyDescent="0.35"/>
    <row r="90" s="116" customFormat="1" hidden="1" x14ac:dyDescent="0.35"/>
    <row r="91" s="116" customFormat="1" hidden="1" x14ac:dyDescent="0.35"/>
    <row r="92" s="116" customFormat="1" hidden="1" x14ac:dyDescent="0.35"/>
    <row r="93" s="116" customFormat="1" hidden="1" x14ac:dyDescent="0.35"/>
    <row r="94" s="116" customFormat="1" hidden="1" x14ac:dyDescent="0.35"/>
    <row r="95" s="116" customFormat="1" hidden="1" x14ac:dyDescent="0.35"/>
    <row r="96" s="116" customFormat="1" hidden="1" x14ac:dyDescent="0.35"/>
    <row r="97" s="116" customFormat="1" hidden="1" x14ac:dyDescent="0.35"/>
    <row r="98" s="116" customFormat="1" hidden="1" x14ac:dyDescent="0.35"/>
    <row r="99" s="116" customFormat="1" hidden="1" x14ac:dyDescent="0.35"/>
    <row r="100" s="116" customFormat="1" hidden="1" x14ac:dyDescent="0.35"/>
    <row r="101" s="116" customFormat="1" hidden="1" x14ac:dyDescent="0.35"/>
    <row r="102" s="116" customFormat="1" hidden="1" x14ac:dyDescent="0.35"/>
    <row r="103" s="116" customFormat="1" hidden="1" x14ac:dyDescent="0.35"/>
    <row r="104" s="116" customFormat="1" hidden="1" x14ac:dyDescent="0.35"/>
    <row r="105" s="116" customFormat="1" hidden="1" x14ac:dyDescent="0.35"/>
    <row r="106" s="116" customFormat="1" hidden="1" x14ac:dyDescent="0.35"/>
    <row r="107" s="116" customFormat="1" hidden="1" x14ac:dyDescent="0.35"/>
    <row r="108" s="116" customFormat="1" hidden="1" x14ac:dyDescent="0.35"/>
    <row r="109" s="116" customFormat="1" hidden="1" x14ac:dyDescent="0.35"/>
    <row r="110" s="116" customFormat="1" hidden="1" x14ac:dyDescent="0.35"/>
    <row r="111" s="116" customFormat="1" hidden="1" x14ac:dyDescent="0.35"/>
    <row r="112" s="116" customFormat="1" hidden="1" x14ac:dyDescent="0.35"/>
    <row r="113" s="116" customFormat="1" hidden="1" x14ac:dyDescent="0.35"/>
    <row r="114" s="116" customFormat="1" hidden="1" x14ac:dyDescent="0.35"/>
    <row r="115" s="116" customFormat="1" hidden="1" x14ac:dyDescent="0.35"/>
    <row r="116" s="116" customFormat="1" hidden="1" x14ac:dyDescent="0.35"/>
    <row r="117" s="116" customFormat="1" hidden="1" x14ac:dyDescent="0.35"/>
    <row r="118" s="116" customFormat="1" hidden="1" x14ac:dyDescent="0.35"/>
    <row r="119" s="116" customFormat="1" hidden="1" x14ac:dyDescent="0.35"/>
    <row r="120" s="116" customFormat="1" hidden="1" x14ac:dyDescent="0.35"/>
    <row r="121" s="116" customFormat="1" hidden="1" x14ac:dyDescent="0.35"/>
    <row r="122" s="116" customFormat="1" hidden="1" x14ac:dyDescent="0.35"/>
    <row r="123" s="116" customFormat="1" hidden="1" x14ac:dyDescent="0.35"/>
    <row r="124" s="116" customFormat="1" hidden="1" x14ac:dyDescent="0.35"/>
    <row r="125" s="116" customFormat="1" hidden="1" x14ac:dyDescent="0.35"/>
    <row r="126" s="116" customFormat="1" hidden="1" x14ac:dyDescent="0.35"/>
    <row r="127" s="116" customFormat="1" hidden="1" x14ac:dyDescent="0.35"/>
    <row r="128" s="116" customFormat="1" hidden="1" x14ac:dyDescent="0.35"/>
    <row r="129" s="116" customFormat="1" hidden="1" x14ac:dyDescent="0.35"/>
    <row r="130" s="116" customFormat="1" hidden="1" x14ac:dyDescent="0.35"/>
  </sheetData>
  <sheetProtection algorithmName="SHA-512" hashValue="Vq2Pys04SpwzAzN6kadSDtkFjrZmbtDzpFdjYHfauSi5xRrqKGgA/z19wbLinGaFu4r591yBpNrI42fUTrtmdg==" saltValue="LP7/Xip14nWfOO3HgakFfg==" spinCount="100000" sheet="1" formatColumns="0" formatRows="0"/>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B1:X44"/>
  <sheetViews>
    <sheetView zoomScale="115" zoomScaleNormal="115" workbookViewId="0">
      <selection activeCell="E17" sqref="E17:K17"/>
    </sheetView>
  </sheetViews>
  <sheetFormatPr defaultColWidth="9.1796875" defaultRowHeight="13" x14ac:dyDescent="0.3"/>
  <cols>
    <col min="1" max="1" width="2.81640625" style="11" customWidth="1"/>
    <col min="2" max="2" width="4.1796875" style="11" customWidth="1"/>
    <col min="3" max="3" width="3.81640625" style="11" customWidth="1"/>
    <col min="4" max="4" width="4" style="11" customWidth="1"/>
    <col min="5" max="5" width="15.453125" style="11" customWidth="1"/>
    <col min="6" max="6" width="14.81640625" style="11" customWidth="1"/>
    <col min="7" max="10" width="16.81640625" style="11" customWidth="1"/>
    <col min="11" max="11" width="17.81640625" style="11" customWidth="1"/>
    <col min="12" max="12" width="2.1796875" style="11" customWidth="1"/>
    <col min="13" max="13" width="2.453125" style="11" customWidth="1"/>
    <col min="14" max="14" width="9.1796875" style="11"/>
    <col min="15" max="15" width="21.453125" style="11" customWidth="1"/>
    <col min="16" max="16384" width="9.1796875" style="11"/>
  </cols>
  <sheetData>
    <row r="1" spans="2:24" ht="15" customHeight="1" x14ac:dyDescent="0.3">
      <c r="B1" s="704" t="s">
        <v>168</v>
      </c>
      <c r="C1" s="704"/>
      <c r="D1" s="704"/>
      <c r="E1" s="704"/>
      <c r="F1" s="704"/>
      <c r="G1" s="704"/>
      <c r="H1" s="704"/>
    </row>
    <row r="2" spans="2:24" ht="13.5" customHeight="1" x14ac:dyDescent="0.3">
      <c r="B2" s="60"/>
      <c r="C2" s="707" t="s">
        <v>171</v>
      </c>
      <c r="D2" s="707"/>
      <c r="E2" s="707"/>
      <c r="F2" s="707"/>
      <c r="G2" s="707"/>
      <c r="H2" s="707"/>
      <c r="I2" s="707"/>
      <c r="J2" s="707"/>
      <c r="K2" s="707"/>
    </row>
    <row r="3" spans="2:24" ht="6.75" customHeight="1" x14ac:dyDescent="0.3">
      <c r="B3" s="60"/>
      <c r="C3" s="60"/>
      <c r="D3" s="60"/>
      <c r="E3" s="60"/>
      <c r="F3" s="60"/>
      <c r="G3" s="60"/>
      <c r="H3" s="60"/>
      <c r="I3" s="60"/>
      <c r="J3" s="60"/>
      <c r="K3" s="60"/>
    </row>
    <row r="4" spans="2:24" ht="45.75" customHeight="1" x14ac:dyDescent="0.3">
      <c r="B4" s="79" t="s">
        <v>76</v>
      </c>
      <c r="C4" s="80"/>
      <c r="D4" s="80"/>
      <c r="E4" s="708" t="s">
        <v>136</v>
      </c>
      <c r="F4" s="708"/>
      <c r="G4" s="708"/>
      <c r="H4" s="708"/>
      <c r="I4" s="708"/>
      <c r="J4" s="708"/>
      <c r="K4" s="709"/>
      <c r="L4" s="12"/>
    </row>
    <row r="5" spans="2:24" ht="15" customHeight="1" x14ac:dyDescent="0.3">
      <c r="B5" s="81"/>
      <c r="C5" s="82"/>
      <c r="D5" s="82"/>
      <c r="E5" s="705" t="s">
        <v>84</v>
      </c>
      <c r="F5" s="705"/>
      <c r="G5" s="705"/>
      <c r="H5" s="705"/>
      <c r="I5" s="705"/>
      <c r="J5" s="705"/>
      <c r="K5" s="706"/>
      <c r="L5" s="12"/>
      <c r="N5" s="12"/>
      <c r="O5" s="12"/>
      <c r="P5" s="12"/>
      <c r="Q5" s="12"/>
      <c r="R5" s="12"/>
      <c r="S5" s="12"/>
      <c r="T5" s="12"/>
      <c r="U5" s="12"/>
      <c r="V5" s="12"/>
      <c r="W5" s="12"/>
      <c r="X5" s="12"/>
    </row>
    <row r="6" spans="2:24" ht="6.75" customHeight="1" x14ac:dyDescent="0.3">
      <c r="B6" s="83"/>
      <c r="C6" s="84"/>
      <c r="D6" s="84"/>
      <c r="E6" s="84"/>
      <c r="F6" s="84"/>
      <c r="G6" s="84"/>
      <c r="H6" s="84"/>
      <c r="I6" s="84"/>
      <c r="J6" s="84"/>
      <c r="K6" s="84"/>
      <c r="L6" s="12"/>
      <c r="N6" s="12"/>
      <c r="O6" s="12"/>
      <c r="P6" s="12"/>
      <c r="Q6" s="12"/>
      <c r="R6" s="12"/>
      <c r="S6" s="12"/>
      <c r="T6" s="12"/>
      <c r="U6" s="12"/>
      <c r="V6" s="12"/>
      <c r="W6" s="12"/>
      <c r="X6" s="12"/>
    </row>
    <row r="7" spans="2:24" ht="28.5" customHeight="1" x14ac:dyDescent="0.3">
      <c r="B7" s="698" t="s">
        <v>138</v>
      </c>
      <c r="C7" s="698"/>
      <c r="D7" s="698"/>
      <c r="E7" s="698"/>
      <c r="F7" s="698"/>
      <c r="G7" s="698"/>
      <c r="H7" s="698"/>
      <c r="I7" s="698"/>
      <c r="J7" s="698"/>
      <c r="K7" s="698"/>
      <c r="L7" s="12"/>
      <c r="N7" s="12"/>
      <c r="O7" s="673"/>
      <c r="P7" s="673"/>
      <c r="Q7" s="673"/>
      <c r="R7" s="673"/>
      <c r="S7" s="673"/>
      <c r="T7" s="673"/>
      <c r="U7" s="673"/>
      <c r="V7" s="673"/>
      <c r="W7" s="673"/>
      <c r="X7" s="673"/>
    </row>
    <row r="8" spans="2:24" ht="18" customHeight="1" x14ac:dyDescent="0.3">
      <c r="B8" s="60"/>
      <c r="C8" s="85" t="s">
        <v>88</v>
      </c>
      <c r="D8" s="698" t="s">
        <v>169</v>
      </c>
      <c r="E8" s="698"/>
      <c r="F8" s="698"/>
      <c r="G8" s="698"/>
      <c r="H8" s="698"/>
      <c r="I8" s="698"/>
      <c r="J8" s="698"/>
      <c r="K8" s="698"/>
      <c r="L8" s="12"/>
      <c r="N8" s="57"/>
      <c r="O8" s="710"/>
      <c r="P8" s="710"/>
      <c r="Q8" s="710"/>
      <c r="R8" s="710"/>
      <c r="S8" s="710"/>
      <c r="T8" s="710"/>
      <c r="U8" s="710"/>
      <c r="V8" s="710"/>
      <c r="W8" s="710"/>
      <c r="X8" s="710"/>
    </row>
    <row r="9" spans="2:24" ht="17.25" customHeight="1" x14ac:dyDescent="0.3">
      <c r="B9" s="60"/>
      <c r="C9" s="85" t="s">
        <v>89</v>
      </c>
      <c r="D9" s="698" t="s">
        <v>91</v>
      </c>
      <c r="E9" s="698"/>
      <c r="F9" s="698"/>
      <c r="G9" s="698"/>
      <c r="H9" s="698"/>
      <c r="I9" s="698"/>
      <c r="J9" s="698"/>
      <c r="K9" s="698"/>
      <c r="L9" s="12"/>
      <c r="N9" s="67"/>
      <c r="O9" s="713"/>
      <c r="P9" s="713"/>
      <c r="Q9" s="713"/>
      <c r="R9" s="713"/>
      <c r="S9" s="713"/>
      <c r="T9" s="713"/>
      <c r="U9" s="713"/>
      <c r="V9" s="713"/>
      <c r="W9" s="713"/>
      <c r="X9" s="713"/>
    </row>
    <row r="10" spans="2:24" ht="14.25" customHeight="1" x14ac:dyDescent="0.3">
      <c r="B10" s="84"/>
      <c r="C10" s="85" t="s">
        <v>90</v>
      </c>
      <c r="D10" s="699" t="s">
        <v>163</v>
      </c>
      <c r="E10" s="699"/>
      <c r="F10" s="699"/>
      <c r="G10" s="699"/>
      <c r="H10" s="699"/>
      <c r="I10" s="699"/>
      <c r="J10" s="699"/>
      <c r="K10" s="699"/>
      <c r="L10" s="12"/>
      <c r="N10" s="717"/>
      <c r="O10" s="717"/>
      <c r="P10" s="717"/>
      <c r="Q10" s="717"/>
      <c r="R10" s="717"/>
      <c r="S10" s="717"/>
      <c r="T10" s="12"/>
      <c r="U10" s="12"/>
      <c r="V10" s="12"/>
      <c r="W10" s="12"/>
      <c r="X10" s="12"/>
    </row>
    <row r="11" spans="2:24" ht="8.25" customHeight="1" x14ac:dyDescent="0.3">
      <c r="B11" s="84"/>
      <c r="C11" s="86"/>
      <c r="D11" s="86"/>
      <c r="E11" s="86"/>
      <c r="F11" s="86"/>
      <c r="G11" s="86"/>
      <c r="H11" s="86"/>
      <c r="I11" s="86"/>
      <c r="J11" s="86"/>
      <c r="K11" s="84"/>
      <c r="L11" s="12"/>
      <c r="N11" s="8"/>
      <c r="O11" s="8"/>
      <c r="P11" s="8"/>
      <c r="Q11" s="8"/>
      <c r="R11" s="8"/>
      <c r="S11" s="8"/>
    </row>
    <row r="12" spans="2:24" ht="42" customHeight="1" x14ac:dyDescent="0.3">
      <c r="B12" s="87" t="s">
        <v>77</v>
      </c>
      <c r="C12" s="80"/>
      <c r="D12" s="80"/>
      <c r="E12" s="708" t="s">
        <v>93</v>
      </c>
      <c r="F12" s="708"/>
      <c r="G12" s="708"/>
      <c r="H12" s="708"/>
      <c r="I12" s="708"/>
      <c r="J12" s="708"/>
      <c r="K12" s="709"/>
      <c r="L12" s="12"/>
    </row>
    <row r="13" spans="2:24" ht="13.5" customHeight="1" x14ac:dyDescent="0.3">
      <c r="B13" s="88"/>
      <c r="C13" s="89"/>
      <c r="D13" s="84"/>
      <c r="E13" s="711" t="s">
        <v>83</v>
      </c>
      <c r="F13" s="711"/>
      <c r="G13" s="711"/>
      <c r="H13" s="711"/>
      <c r="I13" s="711"/>
      <c r="J13" s="711"/>
      <c r="K13" s="712"/>
      <c r="L13" s="12"/>
    </row>
    <row r="14" spans="2:24" ht="48.75" customHeight="1" x14ac:dyDescent="0.3">
      <c r="B14" s="90" t="s">
        <v>78</v>
      </c>
      <c r="C14" s="84"/>
      <c r="D14" s="84"/>
      <c r="E14" s="633" t="s">
        <v>139</v>
      </c>
      <c r="F14" s="633"/>
      <c r="G14" s="633"/>
      <c r="H14" s="633"/>
      <c r="I14" s="633"/>
      <c r="J14" s="633"/>
      <c r="K14" s="714"/>
      <c r="L14" s="12"/>
    </row>
    <row r="15" spans="2:24" ht="18" customHeight="1" x14ac:dyDescent="0.3">
      <c r="B15" s="91"/>
      <c r="C15" s="82"/>
      <c r="D15" s="82"/>
      <c r="E15" s="705" t="s">
        <v>87</v>
      </c>
      <c r="F15" s="715"/>
      <c r="G15" s="715"/>
      <c r="H15" s="715"/>
      <c r="I15" s="715"/>
      <c r="J15" s="715"/>
      <c r="K15" s="716"/>
      <c r="L15" s="12"/>
      <c r="O15" s="717"/>
      <c r="P15" s="717"/>
      <c r="Q15" s="717"/>
      <c r="R15" s="717"/>
      <c r="S15" s="717"/>
      <c r="T15" s="717"/>
    </row>
    <row r="16" spans="2:24" ht="5.25" customHeight="1" x14ac:dyDescent="0.3">
      <c r="B16" s="60"/>
      <c r="C16" s="84"/>
      <c r="D16" s="84"/>
      <c r="E16" s="84"/>
      <c r="F16" s="84"/>
      <c r="G16" s="84"/>
      <c r="H16" s="84"/>
      <c r="I16" s="84"/>
      <c r="J16" s="84"/>
      <c r="K16" s="84"/>
      <c r="L16" s="12"/>
    </row>
    <row r="17" spans="2:12" ht="37.5" customHeight="1" x14ac:dyDescent="0.3">
      <c r="B17" s="87" t="s">
        <v>79</v>
      </c>
      <c r="C17" s="80"/>
      <c r="D17" s="80"/>
      <c r="E17" s="708" t="s">
        <v>170</v>
      </c>
      <c r="F17" s="708"/>
      <c r="G17" s="708"/>
      <c r="H17" s="708"/>
      <c r="I17" s="708"/>
      <c r="J17" s="708"/>
      <c r="K17" s="709"/>
      <c r="L17" s="12"/>
    </row>
    <row r="18" spans="2:12" ht="27" customHeight="1" x14ac:dyDescent="0.3">
      <c r="B18" s="91"/>
      <c r="C18" s="82"/>
      <c r="D18" s="82"/>
      <c r="E18" s="705" t="s">
        <v>92</v>
      </c>
      <c r="F18" s="705"/>
      <c r="G18" s="705"/>
      <c r="H18" s="705"/>
      <c r="I18" s="705"/>
      <c r="J18" s="705"/>
      <c r="K18" s="706"/>
    </row>
    <row r="19" spans="2:12" ht="6" customHeight="1" x14ac:dyDescent="0.3">
      <c r="B19" s="60"/>
      <c r="C19" s="60"/>
      <c r="D19" s="60"/>
      <c r="E19" s="60"/>
      <c r="F19" s="60"/>
      <c r="G19" s="60"/>
      <c r="H19" s="60"/>
      <c r="I19" s="60"/>
      <c r="J19" s="60"/>
      <c r="K19" s="60"/>
    </row>
    <row r="20" spans="2:12" x14ac:dyDescent="0.3">
      <c r="B20" s="680" t="s">
        <v>81</v>
      </c>
      <c r="C20" s="683"/>
      <c r="D20" s="80"/>
      <c r="E20" s="92" t="s">
        <v>86</v>
      </c>
      <c r="F20" s="80"/>
      <c r="G20" s="80"/>
      <c r="H20" s="80"/>
      <c r="I20" s="80"/>
      <c r="J20" s="80"/>
      <c r="K20" s="93"/>
    </row>
    <row r="21" spans="2:12" ht="15" customHeight="1" x14ac:dyDescent="0.3">
      <c r="B21" s="681"/>
      <c r="C21" s="684"/>
      <c r="D21" s="84"/>
      <c r="E21" s="94"/>
      <c r="F21" s="676" t="s">
        <v>80</v>
      </c>
      <c r="G21" s="676"/>
      <c r="H21" s="676"/>
      <c r="I21" s="676"/>
      <c r="J21" s="676"/>
      <c r="K21" s="677"/>
    </row>
    <row r="22" spans="2:12" ht="14.25" customHeight="1" x14ac:dyDescent="0.3">
      <c r="B22" s="681"/>
      <c r="C22" s="684"/>
      <c r="D22" s="84"/>
      <c r="E22" s="94"/>
      <c r="F22" s="674" t="s">
        <v>140</v>
      </c>
      <c r="G22" s="674"/>
      <c r="H22" s="674"/>
      <c r="I22" s="674"/>
      <c r="J22" s="674"/>
      <c r="K22" s="675"/>
    </row>
    <row r="23" spans="2:12" ht="12.75" customHeight="1" x14ac:dyDescent="0.3">
      <c r="B23" s="682"/>
      <c r="C23" s="685"/>
      <c r="D23" s="82"/>
      <c r="E23" s="180" t="s">
        <v>82</v>
      </c>
      <c r="F23" s="95"/>
      <c r="G23" s="95"/>
      <c r="H23" s="82"/>
      <c r="I23" s="82"/>
      <c r="J23" s="82"/>
      <c r="K23" s="96"/>
    </row>
    <row r="24" spans="2:12" ht="12.75" customHeight="1" x14ac:dyDescent="0.3">
      <c r="B24" s="94"/>
      <c r="C24" s="108"/>
      <c r="D24" s="84"/>
      <c r="E24" s="107"/>
      <c r="F24" s="89"/>
      <c r="G24" s="89"/>
      <c r="H24" s="84"/>
      <c r="I24" s="84"/>
      <c r="J24" s="84"/>
      <c r="K24" s="84"/>
    </row>
    <row r="25" spans="2:12" ht="27" customHeight="1" x14ac:dyDescent="0.3">
      <c r="B25" s="110" t="s">
        <v>172</v>
      </c>
      <c r="C25" s="111"/>
      <c r="D25" s="112"/>
      <c r="E25" s="686" t="s">
        <v>174</v>
      </c>
      <c r="F25" s="686"/>
      <c r="G25" s="686"/>
      <c r="H25" s="686"/>
      <c r="I25" s="686"/>
      <c r="J25" s="686"/>
      <c r="K25" s="687"/>
    </row>
    <row r="26" spans="2:12" ht="33" customHeight="1" thickBot="1" x14ac:dyDescent="0.35">
      <c r="B26" s="60"/>
      <c r="C26" s="60"/>
      <c r="D26" s="60"/>
      <c r="E26" s="60"/>
      <c r="F26" s="60"/>
      <c r="G26" s="60"/>
      <c r="H26" s="60"/>
      <c r="I26" s="60"/>
      <c r="J26" s="60"/>
      <c r="K26" s="60"/>
    </row>
    <row r="27" spans="2:12" ht="15.75" customHeight="1" thickTop="1" x14ac:dyDescent="0.3">
      <c r="B27" s="678" t="s">
        <v>85</v>
      </c>
      <c r="C27" s="678"/>
      <c r="D27" s="678"/>
      <c r="E27" s="678"/>
      <c r="F27" s="679"/>
      <c r="G27" s="688" t="s">
        <v>268</v>
      </c>
      <c r="H27" s="689"/>
      <c r="I27" s="692"/>
      <c r="J27" s="692"/>
      <c r="K27" s="693"/>
    </row>
    <row r="28" spans="2:12" ht="13.4" customHeight="1" x14ac:dyDescent="0.3">
      <c r="B28" s="678"/>
      <c r="C28" s="678"/>
      <c r="D28" s="678"/>
      <c r="E28" s="678"/>
      <c r="F28" s="679"/>
      <c r="G28" s="690" t="s">
        <v>265</v>
      </c>
      <c r="H28" s="691"/>
      <c r="I28" s="694"/>
      <c r="J28" s="694"/>
      <c r="K28" s="695"/>
    </row>
    <row r="29" spans="2:12" ht="12.75" customHeight="1" x14ac:dyDescent="0.3">
      <c r="B29" s="678"/>
      <c r="C29" s="678"/>
      <c r="D29" s="678"/>
      <c r="E29" s="678"/>
      <c r="F29" s="679"/>
      <c r="G29" s="690" t="s">
        <v>267</v>
      </c>
      <c r="H29" s="691"/>
      <c r="I29" s="696"/>
      <c r="J29" s="696"/>
      <c r="K29" s="697"/>
    </row>
    <row r="30" spans="2:12" ht="17.25" customHeight="1" thickBot="1" x14ac:dyDescent="0.35">
      <c r="B30" s="678"/>
      <c r="C30" s="678"/>
      <c r="D30" s="678"/>
      <c r="E30" s="678"/>
      <c r="F30" s="679"/>
      <c r="G30" s="700" t="s">
        <v>266</v>
      </c>
      <c r="H30" s="701"/>
      <c r="I30" s="702"/>
      <c r="J30" s="702"/>
      <c r="K30" s="703"/>
    </row>
    <row r="31" spans="2:12" ht="13.5" thickTop="1" x14ac:dyDescent="0.3">
      <c r="B31" s="60"/>
      <c r="C31" s="60"/>
      <c r="D31" s="60"/>
      <c r="E31" s="60"/>
      <c r="F31" s="60"/>
      <c r="G31" s="60"/>
      <c r="H31" s="60"/>
      <c r="I31" s="60"/>
      <c r="J31" s="60"/>
      <c r="K31" s="60"/>
    </row>
    <row r="32" spans="2:12" x14ac:dyDescent="0.3">
      <c r="B32" s="60"/>
      <c r="C32" s="60"/>
      <c r="D32" s="60"/>
      <c r="E32" s="60"/>
      <c r="F32" s="60"/>
      <c r="G32" s="60"/>
      <c r="H32" s="60"/>
      <c r="I32" s="60"/>
      <c r="J32" s="60"/>
      <c r="K32" s="60"/>
    </row>
    <row r="33" spans="15:19" x14ac:dyDescent="0.3">
      <c r="O33" s="12"/>
      <c r="P33" s="12"/>
      <c r="Q33" s="12"/>
      <c r="R33" s="12"/>
      <c r="S33" s="12"/>
    </row>
    <row r="34" spans="15:19" x14ac:dyDescent="0.3">
      <c r="O34" s="12"/>
      <c r="P34" s="12"/>
      <c r="Q34" s="12"/>
      <c r="R34" s="12"/>
      <c r="S34" s="12"/>
    </row>
    <row r="35" spans="15:19" x14ac:dyDescent="0.3">
      <c r="O35" s="12"/>
      <c r="P35" s="12"/>
      <c r="Q35" s="12"/>
      <c r="R35" s="12"/>
      <c r="S35" s="12"/>
    </row>
    <row r="36" spans="15:19" ht="13.5" customHeight="1" x14ac:dyDescent="0.3">
      <c r="O36" s="12"/>
      <c r="P36" s="12"/>
      <c r="Q36" s="12"/>
      <c r="R36" s="12"/>
      <c r="S36" s="12"/>
    </row>
    <row r="37" spans="15:19" ht="16.5" customHeight="1" x14ac:dyDescent="0.3">
      <c r="O37" s="12"/>
      <c r="P37" s="12"/>
      <c r="Q37" s="12"/>
      <c r="R37" s="12"/>
      <c r="S37" s="12"/>
    </row>
    <row r="38" spans="15:19" x14ac:dyDescent="0.3">
      <c r="O38" s="673"/>
      <c r="P38" s="673"/>
      <c r="Q38" s="673"/>
      <c r="R38" s="673"/>
      <c r="S38" s="673"/>
    </row>
    <row r="39" spans="15:19" x14ac:dyDescent="0.3">
      <c r="O39" s="673"/>
      <c r="P39" s="673"/>
      <c r="Q39" s="673"/>
      <c r="R39" s="673"/>
      <c r="S39" s="673"/>
    </row>
    <row r="40" spans="15:19" x14ac:dyDescent="0.3">
      <c r="O40" s="673"/>
      <c r="P40" s="673"/>
      <c r="Q40" s="673"/>
      <c r="R40" s="673"/>
      <c r="S40" s="673"/>
    </row>
    <row r="41" spans="15:19" x14ac:dyDescent="0.3">
      <c r="O41" s="12"/>
      <c r="P41" s="12"/>
      <c r="Q41" s="12"/>
      <c r="R41" s="12"/>
      <c r="S41" s="12"/>
    </row>
    <row r="42" spans="15:19" x14ac:dyDescent="0.3">
      <c r="O42" s="12"/>
      <c r="P42" s="12"/>
      <c r="Q42" s="12"/>
      <c r="R42" s="12"/>
      <c r="S42" s="12"/>
    </row>
    <row r="43" spans="15:19" x14ac:dyDescent="0.3">
      <c r="O43" s="12"/>
      <c r="P43" s="12"/>
      <c r="Q43" s="12"/>
      <c r="R43" s="12"/>
      <c r="S43" s="12"/>
    </row>
    <row r="44" spans="15:19" x14ac:dyDescent="0.3">
      <c r="O44" s="12"/>
      <c r="P44" s="12"/>
      <c r="Q44" s="12"/>
      <c r="R44" s="12"/>
      <c r="S44" s="12"/>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31750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31750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31750</xdr:colOff>
                    <xdr:row>13</xdr:row>
                    <xdr:rowOff>222250</xdr:rowOff>
                  </from>
                  <to>
                    <xdr:col>2</xdr:col>
                    <xdr:colOff>260350</xdr:colOff>
                    <xdr:row>13</xdr:row>
                    <xdr:rowOff>412750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31750</xdr:colOff>
                    <xdr:row>16</xdr:row>
                    <xdr:rowOff>184150</xdr:rowOff>
                  </from>
                  <to>
                    <xdr:col>2</xdr:col>
                    <xdr:colOff>260350</xdr:colOff>
                    <xdr:row>16</xdr:row>
                    <xdr:rowOff>374650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31750</xdr:colOff>
                    <xdr:row>20</xdr:row>
                    <xdr:rowOff>114300</xdr:rowOff>
                  </from>
                  <to>
                    <xdr:col>2</xdr:col>
                    <xdr:colOff>260350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31750</xdr:rowOff>
                  </from>
                  <to>
                    <xdr:col>4</xdr:col>
                    <xdr:colOff>1022350</xdr:colOff>
                    <xdr:row>21</xdr:row>
                    <xdr:rowOff>31750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35"/>
  <sheetViews>
    <sheetView zoomScaleNormal="100" workbookViewId="0">
      <selection activeCell="C2" sqref="C2:D2"/>
    </sheetView>
  </sheetViews>
  <sheetFormatPr defaultColWidth="0" defaultRowHeight="14.5" zeroHeight="1" x14ac:dyDescent="0.35"/>
  <cols>
    <col min="1" max="1" width="38.81640625" style="120" customWidth="1"/>
    <col min="2" max="2" width="8.54296875" style="120" customWidth="1"/>
    <col min="3" max="4" width="21.54296875" style="120" customWidth="1"/>
    <col min="5" max="6" width="23" style="120" customWidth="1"/>
    <col min="7" max="12" width="0" style="120" hidden="1" customWidth="1"/>
    <col min="13" max="16384" width="9.1796875" style="120" hidden="1"/>
  </cols>
  <sheetData>
    <row r="1" spans="1:12" s="260" customFormat="1" ht="30" customHeight="1" thickTop="1" thickBot="1" x14ac:dyDescent="0.4">
      <c r="A1" s="670" t="str">
        <f>'Section A - ICJIA Funds'!A1:B1</f>
        <v xml:space="preserve">    STATE OF ILLINOIS </v>
      </c>
      <c r="B1" s="671"/>
      <c r="C1" s="670" t="str">
        <f>'Section A - ICJIA Funds'!C1:D1</f>
        <v>UNIFORM GRANT BUDGET TEMPLATE 
(updated by ICJIA)</v>
      </c>
      <c r="D1" s="671"/>
      <c r="E1" s="663" t="str">
        <f>'Section A - ICJIA Funds'!E1:F1</f>
        <v>AGENCY: Illinois Criminal Justice Information Authority</v>
      </c>
      <c r="F1" s="664"/>
      <c r="G1" s="243"/>
    </row>
    <row r="2" spans="1:12" s="564" customFormat="1" ht="35.5" customHeight="1" thickTop="1" thickBot="1" x14ac:dyDescent="0.4">
      <c r="A2" s="743" t="str">
        <f>'Section A - ICJIA Funds'!A2:B2</f>
        <v xml:space="preserve">Implementing Agency Name: </v>
      </c>
      <c r="B2" s="744"/>
      <c r="C2" s="743" t="str">
        <f>'Section A - ICJIA Funds'!C2:D2</f>
        <v xml:space="preserve">UEI#: </v>
      </c>
      <c r="D2" s="744"/>
      <c r="E2" s="261" t="str">
        <f>'Section A - ICJIA Funds'!E2</f>
        <v xml:space="preserve">NOFO ID: </v>
      </c>
      <c r="F2" s="261" t="str">
        <f>'Section A - ICJIA Funds'!F2</f>
        <v xml:space="preserve">Grant #: </v>
      </c>
    </row>
    <row r="3" spans="1:12" s="564" customFormat="1" ht="36" customHeight="1" thickTop="1" thickBot="1" x14ac:dyDescent="0.4">
      <c r="A3" s="743" t="str">
        <f>'Section A - ICJIA Funds'!A3:B3</f>
        <v xml:space="preserve">CFSA Number: </v>
      </c>
      <c r="B3" s="744"/>
      <c r="C3" s="743" t="str">
        <f>'Section A - ICJIA Funds'!C3:D3</f>
        <v xml:space="preserve">CSFA Short Description: </v>
      </c>
      <c r="D3" s="744"/>
      <c r="E3" s="261" t="str">
        <f>'Section A - ICJIA Funds'!E3</f>
        <v xml:space="preserve">State Fiscal Year(s): </v>
      </c>
      <c r="F3" s="261" t="str">
        <f>'Section A - ICJIA Funds'!F3</f>
        <v xml:space="preserve">Project Period:  </v>
      </c>
    </row>
    <row r="4" spans="1:12" s="260" customFormat="1" ht="41.25" customHeight="1" thickTop="1" thickBot="1" x14ac:dyDescent="0.4">
      <c r="A4" s="720" t="s">
        <v>224</v>
      </c>
      <c r="B4" s="721"/>
      <c r="C4" s="721"/>
      <c r="D4" s="721"/>
      <c r="E4" s="721"/>
      <c r="F4" s="722"/>
      <c r="J4" s="243"/>
    </row>
    <row r="5" spans="1:12" s="260" customFormat="1" ht="22.5" customHeight="1" thickTop="1" thickBot="1" x14ac:dyDescent="0.4">
      <c r="A5" s="648" t="s">
        <v>199</v>
      </c>
      <c r="B5" s="649"/>
      <c r="C5" s="649"/>
      <c r="D5" s="649"/>
      <c r="E5" s="649"/>
      <c r="F5" s="650"/>
      <c r="J5" s="243"/>
    </row>
    <row r="6" spans="1:12" s="260" customFormat="1" ht="15.5" thickTop="1" thickBot="1" x14ac:dyDescent="0.4">
      <c r="A6" s="731" t="s">
        <v>24</v>
      </c>
      <c r="B6" s="732"/>
      <c r="C6" s="262" t="s">
        <v>20</v>
      </c>
      <c r="D6" s="172" t="s">
        <v>21</v>
      </c>
      <c r="E6" s="172" t="s">
        <v>22</v>
      </c>
      <c r="F6" s="168" t="s">
        <v>1</v>
      </c>
    </row>
    <row r="7" spans="1:12" s="260" customFormat="1" ht="31.5" customHeight="1" thickTop="1" x14ac:dyDescent="0.35">
      <c r="A7" s="729" t="s">
        <v>269</v>
      </c>
      <c r="B7" s="730"/>
      <c r="C7" s="263"/>
      <c r="D7" s="173"/>
      <c r="E7" s="173"/>
      <c r="F7" s="174"/>
    </row>
    <row r="8" spans="1:12" ht="15.75" customHeight="1" x14ac:dyDescent="0.35">
      <c r="A8" s="725" t="s">
        <v>27</v>
      </c>
      <c r="B8" s="726"/>
      <c r="C8" s="128">
        <v>0</v>
      </c>
      <c r="D8" s="154">
        <v>0</v>
      </c>
      <c r="E8" s="154">
        <v>0</v>
      </c>
      <c r="F8" s="155">
        <f>SUM(C8:E8)</f>
        <v>0</v>
      </c>
      <c r="H8" s="116"/>
      <c r="J8" s="116"/>
    </row>
    <row r="9" spans="1:12" ht="15.75" customHeight="1" x14ac:dyDescent="0.35">
      <c r="A9" s="725" t="s">
        <v>28</v>
      </c>
      <c r="B9" s="726"/>
      <c r="C9" s="128">
        <v>0</v>
      </c>
      <c r="D9" s="154">
        <v>0</v>
      </c>
      <c r="E9" s="154">
        <v>0</v>
      </c>
      <c r="F9" s="155">
        <f>SUM(C9:E9)</f>
        <v>0</v>
      </c>
      <c r="H9" s="116"/>
    </row>
    <row r="10" spans="1:12" ht="15.75" customHeight="1" x14ac:dyDescent="0.35">
      <c r="A10" s="727" t="s">
        <v>25</v>
      </c>
      <c r="B10" s="728"/>
      <c r="C10" s="128">
        <v>0</v>
      </c>
      <c r="D10" s="154">
        <v>0</v>
      </c>
      <c r="E10" s="154">
        <v>0</v>
      </c>
      <c r="F10" s="155">
        <f>SUM(C10:E10)</f>
        <v>0</v>
      </c>
      <c r="J10" s="116"/>
    </row>
    <row r="11" spans="1:12" ht="15.75" customHeight="1" thickBot="1" x14ac:dyDescent="0.4">
      <c r="A11" s="733" t="s">
        <v>94</v>
      </c>
      <c r="B11" s="734"/>
      <c r="C11" s="133">
        <f>SUM(C8:C10)</f>
        <v>0</v>
      </c>
      <c r="D11" s="154">
        <f t="shared" ref="D11:E11" si="0">SUM(D8:D10)</f>
        <v>0</v>
      </c>
      <c r="E11" s="154">
        <f t="shared" si="0"/>
        <v>0</v>
      </c>
      <c r="F11" s="155">
        <f>SUM(C11:E11)</f>
        <v>0</v>
      </c>
      <c r="J11" s="116"/>
    </row>
    <row r="12" spans="1:12" ht="10.5" customHeight="1" thickTop="1" x14ac:dyDescent="0.35">
      <c r="A12" s="735" t="s">
        <v>200</v>
      </c>
      <c r="B12" s="736"/>
      <c r="C12" s="736"/>
      <c r="D12" s="736"/>
      <c r="E12" s="736"/>
      <c r="F12" s="737"/>
      <c r="J12" s="116"/>
    </row>
    <row r="13" spans="1:12" ht="9" customHeight="1" thickBot="1" x14ac:dyDescent="0.4">
      <c r="A13" s="738"/>
      <c r="B13" s="739"/>
      <c r="C13" s="739"/>
      <c r="D13" s="739"/>
      <c r="E13" s="739"/>
      <c r="F13" s="740"/>
    </row>
    <row r="14" spans="1:12" ht="23.25" customHeight="1" thickTop="1" thickBot="1" x14ac:dyDescent="0.4">
      <c r="A14" s="741" t="s">
        <v>143</v>
      </c>
      <c r="B14" s="742"/>
      <c r="C14" s="115" t="s">
        <v>20</v>
      </c>
      <c r="D14" s="167" t="s">
        <v>21</v>
      </c>
      <c r="E14" s="167" t="s">
        <v>22</v>
      </c>
      <c r="F14" s="168" t="s">
        <v>1</v>
      </c>
      <c r="K14" s="116"/>
      <c r="L14" s="116"/>
    </row>
    <row r="15" spans="1:12" s="566" customFormat="1" ht="17.899999999999999" customHeight="1" thickTop="1" x14ac:dyDescent="0.35">
      <c r="A15" s="718" t="s">
        <v>319</v>
      </c>
      <c r="B15" s="719"/>
      <c r="C15" s="129">
        <f>'Section C - Budget Summary '!F5</f>
        <v>0</v>
      </c>
      <c r="D15" s="156">
        <v>0</v>
      </c>
      <c r="E15" s="156"/>
      <c r="F15" s="157">
        <f>SUM(C15:E15)</f>
        <v>0</v>
      </c>
      <c r="G15" s="565"/>
      <c r="K15" s="563"/>
      <c r="L15" s="563"/>
    </row>
    <row r="16" spans="1:12" s="566" customFormat="1" ht="17.899999999999999" customHeight="1" x14ac:dyDescent="0.35">
      <c r="A16" s="718" t="s">
        <v>320</v>
      </c>
      <c r="B16" s="719"/>
      <c r="C16" s="129">
        <f>'Section C - Budget Summary '!F6</f>
        <v>0</v>
      </c>
      <c r="D16" s="158">
        <v>0</v>
      </c>
      <c r="E16" s="158">
        <v>0</v>
      </c>
      <c r="F16" s="157">
        <f>SUM(C16:E16)</f>
        <v>0</v>
      </c>
      <c r="K16" s="563"/>
      <c r="L16" s="563"/>
    </row>
    <row r="17" spans="1:12" s="566" customFormat="1" ht="17.899999999999999" customHeight="1" x14ac:dyDescent="0.35">
      <c r="A17" s="718" t="s">
        <v>321</v>
      </c>
      <c r="B17" s="719"/>
      <c r="C17" s="129">
        <f>'Section C - Budget Summary '!F7</f>
        <v>0</v>
      </c>
      <c r="D17" s="158">
        <v>0</v>
      </c>
      <c r="E17" s="158">
        <v>0</v>
      </c>
      <c r="F17" s="157">
        <f>SUM(C17:E17)</f>
        <v>0</v>
      </c>
      <c r="K17" s="563"/>
      <c r="L17" s="563"/>
    </row>
    <row r="18" spans="1:12" s="566" customFormat="1" ht="17.899999999999999" customHeight="1" x14ac:dyDescent="0.35">
      <c r="A18" s="718" t="s">
        <v>322</v>
      </c>
      <c r="B18" s="719"/>
      <c r="C18" s="129">
        <f>'Section C - Budget Summary '!F8</f>
        <v>0</v>
      </c>
      <c r="D18" s="158">
        <v>0</v>
      </c>
      <c r="E18" s="158">
        <v>0</v>
      </c>
      <c r="F18" s="157">
        <f t="shared" ref="F18:F31" si="1">SUM(C18:E18)</f>
        <v>0</v>
      </c>
    </row>
    <row r="19" spans="1:12" s="566" customFormat="1" ht="17.899999999999999" customHeight="1" x14ac:dyDescent="0.35">
      <c r="A19" s="718" t="s">
        <v>323</v>
      </c>
      <c r="B19" s="719"/>
      <c r="C19" s="129">
        <f>'Section C - Budget Summary '!F9</f>
        <v>0</v>
      </c>
      <c r="D19" s="158">
        <v>0</v>
      </c>
      <c r="E19" s="158">
        <v>0</v>
      </c>
      <c r="F19" s="157">
        <f t="shared" si="1"/>
        <v>0</v>
      </c>
    </row>
    <row r="20" spans="1:12" s="566" customFormat="1" ht="17.899999999999999" customHeight="1" x14ac:dyDescent="0.35">
      <c r="A20" s="718" t="s">
        <v>309</v>
      </c>
      <c r="B20" s="719"/>
      <c r="C20" s="129">
        <f>'Section C - Budget Summary '!F10</f>
        <v>0</v>
      </c>
      <c r="D20" s="158">
        <v>0</v>
      </c>
      <c r="E20" s="158">
        <v>0</v>
      </c>
      <c r="F20" s="157">
        <f t="shared" si="1"/>
        <v>0</v>
      </c>
    </row>
    <row r="21" spans="1:12" s="566" customFormat="1" hidden="1" x14ac:dyDescent="0.35">
      <c r="A21" s="718" t="s">
        <v>14</v>
      </c>
      <c r="B21" s="719">
        <v>200.459</v>
      </c>
      <c r="C21" s="159">
        <v>0</v>
      </c>
      <c r="D21" s="158">
        <v>0</v>
      </c>
      <c r="E21" s="158">
        <v>0</v>
      </c>
      <c r="F21" s="157">
        <f t="shared" si="1"/>
        <v>0</v>
      </c>
      <c r="H21" s="563"/>
    </row>
    <row r="22" spans="1:12" s="566" customFormat="1" hidden="1" x14ac:dyDescent="0.35">
      <c r="A22" s="718" t="s">
        <v>15</v>
      </c>
      <c r="B22" s="719"/>
      <c r="C22" s="159">
        <v>0</v>
      </c>
      <c r="D22" s="158">
        <v>0</v>
      </c>
      <c r="E22" s="158">
        <v>0</v>
      </c>
      <c r="F22" s="157">
        <f t="shared" si="1"/>
        <v>0</v>
      </c>
      <c r="J22" s="563"/>
      <c r="K22" s="563"/>
    </row>
    <row r="23" spans="1:12" s="566" customFormat="1" ht="16.399999999999999" customHeight="1" x14ac:dyDescent="0.35">
      <c r="A23" s="718" t="s">
        <v>16</v>
      </c>
      <c r="B23" s="719">
        <v>200.465</v>
      </c>
      <c r="C23" s="129">
        <f>'Section C - Budget Summary '!F13</f>
        <v>0</v>
      </c>
      <c r="D23" s="158">
        <v>0</v>
      </c>
      <c r="E23" s="158">
        <v>0</v>
      </c>
      <c r="F23" s="157">
        <f t="shared" si="1"/>
        <v>0</v>
      </c>
      <c r="J23" s="563"/>
      <c r="K23" s="563"/>
    </row>
    <row r="24" spans="1:12" s="566" customFormat="1" ht="2.9" hidden="1" customHeight="1" x14ac:dyDescent="0.35">
      <c r="A24" s="718" t="s">
        <v>17</v>
      </c>
      <c r="B24" s="719">
        <v>200.87</v>
      </c>
      <c r="C24" s="129">
        <v>0</v>
      </c>
      <c r="D24" s="158">
        <v>0</v>
      </c>
      <c r="E24" s="158">
        <v>0</v>
      </c>
      <c r="F24" s="157">
        <f t="shared" si="1"/>
        <v>0</v>
      </c>
    </row>
    <row r="25" spans="1:12" s="566" customFormat="1" ht="17.899999999999999" customHeight="1" x14ac:dyDescent="0.35">
      <c r="A25" s="718" t="s">
        <v>71</v>
      </c>
      <c r="B25" s="719"/>
      <c r="C25" s="129">
        <f>'Section C - Budget Summary '!F15</f>
        <v>0</v>
      </c>
      <c r="D25" s="158">
        <v>0</v>
      </c>
      <c r="E25" s="158">
        <v>0</v>
      </c>
      <c r="F25" s="157">
        <f t="shared" si="1"/>
        <v>0</v>
      </c>
    </row>
    <row r="26" spans="1:12" s="566" customFormat="1" ht="17.899999999999999" customHeight="1" x14ac:dyDescent="0.35">
      <c r="A26" s="718" t="s">
        <v>18</v>
      </c>
      <c r="B26" s="719">
        <v>200.47200000000001</v>
      </c>
      <c r="C26" s="129">
        <f>'Section C - Budget Summary '!F16</f>
        <v>0</v>
      </c>
      <c r="D26" s="158">
        <v>0</v>
      </c>
      <c r="E26" s="158">
        <v>0</v>
      </c>
      <c r="F26" s="157">
        <f t="shared" si="1"/>
        <v>0</v>
      </c>
    </row>
    <row r="27" spans="1:12" s="566" customFormat="1" hidden="1" x14ac:dyDescent="0.35">
      <c r="A27" s="718" t="s">
        <v>75</v>
      </c>
      <c r="B27" s="719">
        <v>200.41300000000001</v>
      </c>
      <c r="C27" s="175">
        <v>0</v>
      </c>
      <c r="D27" s="158">
        <v>0</v>
      </c>
      <c r="E27" s="159">
        <v>0</v>
      </c>
      <c r="F27" s="157">
        <f t="shared" si="1"/>
        <v>0</v>
      </c>
    </row>
    <row r="28" spans="1:12" s="566" customFormat="1" hidden="1" x14ac:dyDescent="0.35">
      <c r="A28" s="718" t="s">
        <v>142</v>
      </c>
      <c r="B28" s="719"/>
      <c r="C28" s="175">
        <v>0</v>
      </c>
      <c r="D28" s="156">
        <v>0</v>
      </c>
      <c r="E28" s="158">
        <v>0</v>
      </c>
      <c r="F28" s="157">
        <f t="shared" si="1"/>
        <v>0</v>
      </c>
    </row>
    <row r="29" spans="1:12" s="566" customFormat="1" hidden="1" x14ac:dyDescent="0.35">
      <c r="A29" s="718" t="s">
        <v>246</v>
      </c>
      <c r="B29" s="719"/>
      <c r="C29" s="159">
        <v>0</v>
      </c>
      <c r="D29" s="158">
        <v>0</v>
      </c>
      <c r="E29" s="158">
        <v>0</v>
      </c>
      <c r="F29" s="157">
        <f t="shared" si="1"/>
        <v>0</v>
      </c>
    </row>
    <row r="30" spans="1:12" s="566" customFormat="1" hidden="1" x14ac:dyDescent="0.35">
      <c r="A30" s="718" t="s">
        <v>245</v>
      </c>
      <c r="B30" s="719"/>
      <c r="C30" s="159">
        <v>0</v>
      </c>
      <c r="D30" s="158">
        <v>0</v>
      </c>
      <c r="E30" s="158">
        <v>0</v>
      </c>
      <c r="F30" s="157">
        <f t="shared" si="1"/>
        <v>0</v>
      </c>
    </row>
    <row r="31" spans="1:12" s="567" customFormat="1" ht="20.149999999999999" customHeight="1" x14ac:dyDescent="0.35">
      <c r="A31" s="718" t="s">
        <v>196</v>
      </c>
      <c r="B31" s="719"/>
      <c r="C31" s="130">
        <f>SUM(C15:C30)</f>
        <v>0</v>
      </c>
      <c r="D31" s="158">
        <v>0</v>
      </c>
      <c r="E31" s="159">
        <v>0</v>
      </c>
      <c r="F31" s="157">
        <f t="shared" si="1"/>
        <v>0</v>
      </c>
      <c r="I31" s="568"/>
    </row>
    <row r="32" spans="1:12" s="566" customFormat="1" ht="17.899999999999999" customHeight="1" x14ac:dyDescent="0.35">
      <c r="A32" s="126" t="s">
        <v>197</v>
      </c>
      <c r="B32" s="127"/>
      <c r="C32" s="165"/>
      <c r="D32" s="160"/>
      <c r="E32" s="160"/>
      <c r="F32" s="169"/>
      <c r="I32" s="563"/>
    </row>
    <row r="33" spans="1:6" s="566" customFormat="1" ht="20.25" customHeight="1" thickBot="1" x14ac:dyDescent="0.4">
      <c r="A33" s="657" t="s">
        <v>26</v>
      </c>
      <c r="B33" s="658"/>
      <c r="C33" s="131">
        <f>'Section C - Budget Summary '!F20</f>
        <v>0</v>
      </c>
      <c r="D33" s="160">
        <v>0</v>
      </c>
      <c r="E33" s="160">
        <v>0</v>
      </c>
      <c r="F33" s="169">
        <f>SUM(C33:E34)</f>
        <v>0</v>
      </c>
    </row>
    <row r="34" spans="1:6" s="566" customFormat="1" ht="22.5" customHeight="1" thickTop="1" thickBot="1" x14ac:dyDescent="0.4">
      <c r="A34" s="723" t="s">
        <v>234</v>
      </c>
      <c r="B34" s="724"/>
      <c r="C34" s="132">
        <f>C33+C31</f>
        <v>0</v>
      </c>
      <c r="D34" s="170">
        <f t="shared" ref="D34:F34" si="2">D33+D31</f>
        <v>0</v>
      </c>
      <c r="E34" s="170">
        <f t="shared" si="2"/>
        <v>0</v>
      </c>
      <c r="F34" s="171">
        <f t="shared" si="2"/>
        <v>0</v>
      </c>
    </row>
    <row r="35" spans="1:6" ht="15" hidden="1" thickTop="1" x14ac:dyDescent="0.35"/>
  </sheetData>
  <sheetProtection algorithmName="SHA-512" hashValue="agzTnaNMOZXgJYAa1gmmZLjFCB1jyLT6GRTF93KarMZthH6Tbj9f3XDab/JkUmT1AutjF9V++RfmerUhOwD+kw==" saltValue="nkYCSjd9uh0bmoTw1JKDYw==" spinCount="100000" sheet="1" objects="1" scenarios="1"/>
  <mergeCells count="36">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 ref="A15:B15"/>
    <mergeCell ref="A16:B16"/>
    <mergeCell ref="A17:B17"/>
    <mergeCell ref="A18:B18"/>
    <mergeCell ref="A19:B19"/>
    <mergeCell ref="A20:B20"/>
    <mergeCell ref="A21:B21"/>
    <mergeCell ref="A22:B22"/>
    <mergeCell ref="A23:B23"/>
    <mergeCell ref="A29:B29"/>
    <mergeCell ref="A30:B30"/>
    <mergeCell ref="A31:B31"/>
    <mergeCell ref="A24:B24"/>
    <mergeCell ref="A25:B25"/>
    <mergeCell ref="A26:B26"/>
    <mergeCell ref="A27:B27"/>
    <mergeCell ref="A28:B28"/>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pageSetUpPr fitToPage="1"/>
  </sheetPr>
  <dimension ref="A1:K27"/>
  <sheetViews>
    <sheetView workbookViewId="0">
      <selection activeCell="E11" sqref="E11:F11"/>
    </sheetView>
  </sheetViews>
  <sheetFormatPr defaultColWidth="0" defaultRowHeight="14.5" zeroHeight="1" x14ac:dyDescent="0.35"/>
  <cols>
    <col min="1" max="2" width="25.54296875" style="120" customWidth="1"/>
    <col min="3" max="4" width="7.81640625" style="120" customWidth="1"/>
    <col min="5" max="5" width="13.81640625" style="120" customWidth="1"/>
    <col min="6" max="6" width="23.54296875" style="120" customWidth="1"/>
    <col min="7" max="7" width="12.1796875" style="120" customWidth="1"/>
    <col min="8" max="8" width="14" style="120" customWidth="1"/>
    <col min="9" max="9" width="32.81640625" style="120" customWidth="1"/>
    <col min="10" max="10" width="14.1796875" style="120" customWidth="1"/>
    <col min="11" max="11" width="14.1796875" style="120" hidden="1" customWidth="1"/>
    <col min="12" max="16384" width="8.81640625" style="120" hidden="1"/>
  </cols>
  <sheetData>
    <row r="1" spans="1:11" s="260" customFormat="1" ht="39.75" customHeight="1" thickTop="1" thickBot="1" x14ac:dyDescent="0.4">
      <c r="A1" s="670" t="str">
        <f>'Section A - ICJIA Funds'!A1:B1</f>
        <v xml:space="preserve">    STATE OF ILLINOIS </v>
      </c>
      <c r="B1" s="671"/>
      <c r="C1" s="670" t="str">
        <f>'Section A - ICJIA Funds'!C1:D1</f>
        <v>UNIFORM GRANT BUDGET TEMPLATE 
(updated by ICJIA)</v>
      </c>
      <c r="D1" s="748"/>
      <c r="E1" s="671"/>
      <c r="F1" s="663" t="str">
        <f>'Section A - ICJIA Funds'!E1</f>
        <v>AGENCY: Illinois Criminal Justice Information Authority</v>
      </c>
      <c r="G1" s="749"/>
      <c r="H1" s="664"/>
    </row>
    <row r="2" spans="1:11" s="260" customFormat="1" ht="16.5" customHeight="1" thickTop="1" thickBot="1" x14ac:dyDescent="0.4">
      <c r="A2" s="663" t="str">
        <f>'Section A - ICJIA Funds'!A2:B2</f>
        <v xml:space="preserve">Implementing Agency Name: </v>
      </c>
      <c r="B2" s="664"/>
      <c r="C2" s="663" t="str">
        <f>'Section A - ICJIA Funds'!C2:D2</f>
        <v xml:space="preserve">UEI#: </v>
      </c>
      <c r="D2" s="749"/>
      <c r="E2" s="664"/>
      <c r="F2" s="261" t="str">
        <f>'Section A - ICJIA Funds'!E2</f>
        <v xml:space="preserve">NOFO ID: </v>
      </c>
      <c r="G2" s="752" t="str">
        <f>'Section A - ICJIA Funds'!F2</f>
        <v xml:space="preserve">Grant #: </v>
      </c>
      <c r="H2" s="753"/>
    </row>
    <row r="3" spans="1:11" s="260" customFormat="1" ht="48" customHeight="1" thickTop="1" thickBot="1" x14ac:dyDescent="0.4">
      <c r="A3" s="743" t="str">
        <f>'Section A - ICJIA Funds'!A3:B3</f>
        <v xml:space="preserve">CFSA Number: </v>
      </c>
      <c r="B3" s="744"/>
      <c r="C3" s="743" t="str">
        <f>'Section A - ICJIA Funds'!C3:D3</f>
        <v xml:space="preserve">CSFA Short Description: </v>
      </c>
      <c r="D3" s="746"/>
      <c r="E3" s="744"/>
      <c r="F3" s="261" t="str">
        <f>'Section A - ICJIA Funds'!E3</f>
        <v xml:space="preserve">State Fiscal Year(s): </v>
      </c>
      <c r="G3" s="752" t="str">
        <f>'Section A - ICJIA Funds'!F3</f>
        <v xml:space="preserve">Project Period:  </v>
      </c>
      <c r="H3" s="753"/>
    </row>
    <row r="4" spans="1:11" s="260" customFormat="1" ht="15" thickTop="1" x14ac:dyDescent="0.35"/>
    <row r="5" spans="1:11" s="260" customFormat="1" ht="25.5" customHeight="1" x14ac:dyDescent="0.35">
      <c r="A5" s="750" t="s">
        <v>225</v>
      </c>
      <c r="B5" s="751"/>
      <c r="C5" s="751"/>
      <c r="D5" s="751"/>
      <c r="E5" s="751"/>
      <c r="F5" s="751"/>
      <c r="G5" s="751"/>
      <c r="H5" s="751"/>
    </row>
    <row r="6" spans="1:11" s="260" customFormat="1" ht="26.25" customHeight="1" x14ac:dyDescent="0.35">
      <c r="A6" s="265" t="s">
        <v>141</v>
      </c>
      <c r="B6" s="266"/>
    </row>
    <row r="7" spans="1:11" s="260" customFormat="1" ht="28.5" customHeight="1" x14ac:dyDescent="0.35">
      <c r="A7" s="747" t="s">
        <v>195</v>
      </c>
      <c r="B7" s="747"/>
      <c r="C7" s="747"/>
      <c r="D7" s="747"/>
      <c r="E7" s="747"/>
      <c r="F7" s="747"/>
      <c r="G7" s="747"/>
      <c r="H7" s="747"/>
      <c r="I7" s="267"/>
      <c r="J7" s="267"/>
      <c r="K7" s="267"/>
    </row>
    <row r="8" spans="1:11" s="260" customFormat="1" x14ac:dyDescent="0.35">
      <c r="A8" s="756" t="s">
        <v>284</v>
      </c>
      <c r="B8" s="756"/>
      <c r="C8" s="756"/>
      <c r="D8" s="756"/>
      <c r="E8" s="756"/>
      <c r="F8" s="756"/>
      <c r="G8" s="268"/>
      <c r="H8" s="269" t="s">
        <v>285</v>
      </c>
      <c r="I8" s="269"/>
      <c r="K8" s="270"/>
    </row>
    <row r="9" spans="1:11" s="260" customFormat="1" x14ac:dyDescent="0.35">
      <c r="A9" s="268"/>
      <c r="B9" s="268"/>
      <c r="C9" s="268"/>
      <c r="D9" s="268"/>
      <c r="E9" s="271"/>
      <c r="F9" s="271"/>
      <c r="G9" s="268"/>
      <c r="H9" s="272"/>
      <c r="I9" s="272"/>
      <c r="K9" s="270"/>
    </row>
    <row r="10" spans="1:11" s="260" customFormat="1" x14ac:dyDescent="0.35">
      <c r="A10" s="273"/>
      <c r="B10" s="270"/>
      <c r="C10" s="270"/>
      <c r="D10" s="270"/>
      <c r="E10" s="274"/>
      <c r="F10" s="274"/>
      <c r="G10" s="275"/>
      <c r="H10" s="270"/>
      <c r="I10" s="270"/>
      <c r="K10" s="270"/>
    </row>
    <row r="11" spans="1:11" x14ac:dyDescent="0.35">
      <c r="A11" s="757"/>
      <c r="B11" s="757"/>
      <c r="C11" s="270"/>
      <c r="D11" s="270"/>
      <c r="E11" s="754"/>
      <c r="F11" s="754"/>
      <c r="G11" s="268"/>
      <c r="H11" s="754"/>
      <c r="I11" s="754"/>
      <c r="J11" s="470"/>
      <c r="K11" s="121"/>
    </row>
    <row r="12" spans="1:11" ht="13.5" customHeight="1" x14ac:dyDescent="0.35">
      <c r="A12" s="276" t="s">
        <v>286</v>
      </c>
      <c r="B12" s="277"/>
      <c r="C12" s="270"/>
      <c r="D12" s="270"/>
      <c r="E12" s="278" t="s">
        <v>286</v>
      </c>
      <c r="F12" s="279"/>
      <c r="G12" s="243"/>
      <c r="H12" s="276" t="s">
        <v>10</v>
      </c>
      <c r="J12" s="470"/>
      <c r="K12" s="121"/>
    </row>
    <row r="13" spans="1:11" s="260" customFormat="1" x14ac:dyDescent="0.35">
      <c r="A13" s="273"/>
      <c r="B13" s="270"/>
      <c r="C13" s="270"/>
      <c r="D13" s="270"/>
      <c r="E13" s="274"/>
      <c r="F13" s="280"/>
      <c r="G13" s="281"/>
      <c r="H13" s="270"/>
      <c r="I13" s="273"/>
      <c r="J13" s="470"/>
      <c r="K13" s="270"/>
    </row>
    <row r="14" spans="1:11" x14ac:dyDescent="0.35">
      <c r="A14" s="757"/>
      <c r="B14" s="757"/>
      <c r="C14" s="270"/>
      <c r="D14" s="270"/>
      <c r="E14" s="754"/>
      <c r="F14" s="754"/>
      <c r="G14" s="268"/>
      <c r="H14" s="754"/>
      <c r="I14" s="754"/>
      <c r="J14" s="470"/>
      <c r="K14" s="121"/>
    </row>
    <row r="15" spans="1:11" s="260" customFormat="1" x14ac:dyDescent="0.35">
      <c r="A15" s="273" t="s">
        <v>11</v>
      </c>
      <c r="B15" s="270"/>
      <c r="C15" s="270"/>
      <c r="D15" s="270"/>
      <c r="E15" s="280" t="s">
        <v>11</v>
      </c>
      <c r="F15" s="282"/>
      <c r="G15" s="243"/>
      <c r="H15" s="273" t="s">
        <v>11</v>
      </c>
      <c r="J15" s="470"/>
      <c r="K15" s="270"/>
    </row>
    <row r="16" spans="1:11" s="260" customFormat="1" x14ac:dyDescent="0.35">
      <c r="A16" s="273"/>
      <c r="B16" s="270"/>
      <c r="C16" s="270"/>
      <c r="D16" s="270"/>
      <c r="E16" s="274"/>
      <c r="F16" s="280"/>
      <c r="G16" s="281"/>
      <c r="H16" s="270"/>
      <c r="I16" s="273"/>
      <c r="J16" s="470"/>
      <c r="K16" s="270"/>
    </row>
    <row r="17" spans="1:11" x14ac:dyDescent="0.35">
      <c r="A17" s="757"/>
      <c r="B17" s="757"/>
      <c r="C17" s="270"/>
      <c r="D17" s="270"/>
      <c r="E17" s="754"/>
      <c r="F17" s="754"/>
      <c r="G17" s="268"/>
      <c r="H17" s="754"/>
      <c r="I17" s="754"/>
      <c r="J17" s="470"/>
      <c r="K17" s="121"/>
    </row>
    <row r="18" spans="1:11" s="260" customFormat="1" x14ac:dyDescent="0.35">
      <c r="A18" s="273" t="s">
        <v>12</v>
      </c>
      <c r="B18" s="270"/>
      <c r="C18" s="270"/>
      <c r="D18" s="270"/>
      <c r="E18" s="280" t="s">
        <v>12</v>
      </c>
      <c r="F18" s="282"/>
      <c r="G18" s="243"/>
      <c r="H18" s="273" t="s">
        <v>12</v>
      </c>
      <c r="J18" s="470"/>
      <c r="K18" s="270"/>
    </row>
    <row r="19" spans="1:11" s="260" customFormat="1" x14ac:dyDescent="0.35">
      <c r="A19" s="273"/>
      <c r="B19" s="270"/>
      <c r="C19" s="270"/>
      <c r="D19" s="270"/>
      <c r="E19" s="274"/>
      <c r="F19" s="280"/>
      <c r="G19" s="281"/>
      <c r="H19" s="270"/>
      <c r="I19" s="273"/>
      <c r="J19" s="470"/>
      <c r="K19" s="270"/>
    </row>
    <row r="20" spans="1:11" x14ac:dyDescent="0.35">
      <c r="A20" s="757"/>
      <c r="B20" s="757"/>
      <c r="C20" s="270"/>
      <c r="D20" s="270"/>
      <c r="E20" s="754"/>
      <c r="F20" s="754"/>
      <c r="G20" s="268"/>
      <c r="H20" s="754"/>
      <c r="I20" s="754"/>
      <c r="J20" s="470"/>
      <c r="K20" s="121"/>
    </row>
    <row r="21" spans="1:11" s="260" customFormat="1" x14ac:dyDescent="0.35">
      <c r="A21" s="273" t="s">
        <v>13</v>
      </c>
      <c r="B21" s="270"/>
      <c r="C21" s="270"/>
      <c r="D21" s="270"/>
      <c r="E21" s="280" t="s">
        <v>13</v>
      </c>
      <c r="F21" s="282"/>
      <c r="G21" s="243"/>
      <c r="H21" s="273" t="s">
        <v>13</v>
      </c>
      <c r="J21" s="470"/>
    </row>
    <row r="22" spans="1:11" s="260" customFormat="1" x14ac:dyDescent="0.35">
      <c r="A22" s="273" t="s">
        <v>147</v>
      </c>
      <c r="B22" s="270"/>
      <c r="C22" s="270"/>
      <c r="D22" s="270"/>
      <c r="E22" s="280" t="s">
        <v>148</v>
      </c>
      <c r="F22" s="282"/>
      <c r="G22" s="243"/>
      <c r="H22" s="273" t="s">
        <v>148</v>
      </c>
    </row>
    <row r="23" spans="1:11" s="260" customFormat="1" x14ac:dyDescent="0.35">
      <c r="A23" s="273"/>
      <c r="B23" s="270"/>
      <c r="C23" s="270"/>
      <c r="D23" s="270"/>
      <c r="E23" s="274"/>
      <c r="F23" s="280"/>
      <c r="G23" s="273"/>
      <c r="H23" s="270"/>
      <c r="I23" s="270"/>
      <c r="J23" s="270"/>
    </row>
    <row r="24" spans="1:11" x14ac:dyDescent="0.35">
      <c r="A24" s="757"/>
      <c r="B24" s="757"/>
      <c r="C24" s="260"/>
      <c r="D24" s="260"/>
      <c r="E24" s="754"/>
      <c r="F24" s="754"/>
      <c r="G24" s="268"/>
      <c r="H24" s="755"/>
      <c r="I24" s="755"/>
      <c r="J24" s="283"/>
    </row>
    <row r="25" spans="1:11" s="260" customFormat="1" x14ac:dyDescent="0.35">
      <c r="A25" s="273" t="s">
        <v>222</v>
      </c>
      <c r="E25" s="280" t="s">
        <v>222</v>
      </c>
      <c r="F25" s="282"/>
      <c r="H25" s="273" t="s">
        <v>222</v>
      </c>
    </row>
    <row r="26" spans="1:11" s="260" customFormat="1" x14ac:dyDescent="0.35">
      <c r="A26" s="273"/>
    </row>
    <row r="27" spans="1:11" s="260" customFormat="1" ht="42.75" customHeight="1" x14ac:dyDescent="0.35">
      <c r="A27" s="745" t="s">
        <v>149</v>
      </c>
      <c r="B27" s="745"/>
      <c r="C27" s="745"/>
      <c r="D27" s="745"/>
      <c r="E27" s="745"/>
      <c r="F27" s="745"/>
      <c r="G27" s="745"/>
      <c r="H27" s="745"/>
      <c r="I27" s="745"/>
      <c r="J27" s="745"/>
    </row>
  </sheetData>
  <sheetProtection algorithmName="SHA-512" hashValue="NIKCnelGwF/HvAUpDgz+htdkwne9rONF5KKAvgvZqiyD+UCeSYHGiOUJtn8qoJAW3+NDNtiP2oIKuKyyY4Kqtg==" saltValue="bCquQbrW6NsrrYkqd0aqhg==" spinCount="100000" sheet="1" objects="1" scenarios="1" selectLockedCells="1"/>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6" orientation="landscape" r:id="rId1"/>
  <headerFooter>
    <oddFooter>&amp;C&amp;"-,Italic"&amp;A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10"/>
  <sheetViews>
    <sheetView workbookViewId="0">
      <selection sqref="A1:BF10"/>
    </sheetView>
  </sheetViews>
  <sheetFormatPr defaultRowHeight="14.5" x14ac:dyDescent="0.35"/>
  <sheetData>
    <row r="1" spans="1:7" x14ac:dyDescent="0.35">
      <c r="A1" s="758"/>
      <c r="B1" s="758"/>
      <c r="C1" s="758"/>
      <c r="D1" s="758"/>
      <c r="E1" s="758"/>
      <c r="F1" s="758"/>
      <c r="G1" s="758"/>
    </row>
    <row r="2" spans="1:7" x14ac:dyDescent="0.35">
      <c r="A2" s="759"/>
      <c r="B2" s="759"/>
      <c r="C2" s="759"/>
      <c r="D2" s="759"/>
      <c r="E2" s="759"/>
      <c r="F2" s="759"/>
      <c r="G2" s="759"/>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sheetPr>
  <dimension ref="A1:R32"/>
  <sheetViews>
    <sheetView zoomScaleNormal="100" workbookViewId="0">
      <selection activeCell="G5" sqref="G5:Q5"/>
    </sheetView>
  </sheetViews>
  <sheetFormatPr defaultColWidth="0" defaultRowHeight="11.5" zeroHeight="1" x14ac:dyDescent="0.25"/>
  <cols>
    <col min="1" max="1" width="1.453125" style="285" customWidth="1"/>
    <col min="2" max="2" width="4.54296875" style="285" customWidth="1"/>
    <col min="3" max="3" width="1.81640625" style="285" customWidth="1"/>
    <col min="4" max="4" width="9.54296875" style="285" customWidth="1"/>
    <col min="5" max="5" width="1.54296875" style="285" customWidth="1"/>
    <col min="6" max="6" width="9.453125" style="285" customWidth="1"/>
    <col min="7" max="7" width="3.1796875" style="285" customWidth="1"/>
    <col min="8" max="9" width="4.54296875" style="285" customWidth="1"/>
    <col min="10" max="11" width="8.453125" style="285" customWidth="1"/>
    <col min="12" max="12" width="9.81640625" style="285" customWidth="1"/>
    <col min="13" max="13" width="3" style="285" customWidth="1"/>
    <col min="14" max="15" width="8.453125" style="285" customWidth="1"/>
    <col min="16" max="16" width="4.81640625" style="285" customWidth="1"/>
    <col min="17" max="17" width="8.453125" style="285" customWidth="1"/>
    <col min="18" max="18" width="2.453125" style="285" hidden="1" customWidth="1"/>
    <col min="19" max="16384" width="9.1796875" style="285" hidden="1"/>
  </cols>
  <sheetData>
    <row r="1" spans="2:17" s="284" customFormat="1" ht="9.75" customHeight="1" x14ac:dyDescent="0.25"/>
    <row r="2" spans="2:17" s="284" customFormat="1" x14ac:dyDescent="0.25">
      <c r="B2" s="766" t="s">
        <v>233</v>
      </c>
      <c r="C2" s="766"/>
      <c r="D2" s="766"/>
      <c r="E2" s="766"/>
      <c r="F2" s="766"/>
      <c r="G2" s="766"/>
      <c r="H2" s="766"/>
      <c r="I2" s="766"/>
      <c r="J2" s="766"/>
      <c r="K2" s="766"/>
      <c r="L2" s="766"/>
      <c r="M2" s="766"/>
      <c r="N2" s="766"/>
      <c r="O2" s="766"/>
      <c r="P2" s="766"/>
      <c r="Q2" s="766"/>
    </row>
    <row r="3" spans="2:17" s="284" customFormat="1" ht="49.5" customHeight="1" x14ac:dyDescent="0.25">
      <c r="B3" s="767" t="s">
        <v>288</v>
      </c>
      <c r="C3" s="767"/>
      <c r="D3" s="767"/>
      <c r="E3" s="767"/>
      <c r="F3" s="767"/>
      <c r="G3" s="767"/>
      <c r="H3" s="767"/>
      <c r="I3" s="767"/>
      <c r="J3" s="767"/>
      <c r="K3" s="767"/>
      <c r="L3" s="767"/>
      <c r="M3" s="767"/>
      <c r="N3" s="767"/>
      <c r="O3" s="767"/>
      <c r="P3" s="767"/>
      <c r="Q3" s="767"/>
    </row>
    <row r="4" spans="2:17" s="284" customFormat="1" x14ac:dyDescent="0.25">
      <c r="B4" s="768"/>
      <c r="C4" s="768"/>
      <c r="D4" s="768"/>
      <c r="E4" s="768"/>
      <c r="F4" s="768"/>
      <c r="G4" s="768"/>
      <c r="H4" s="768"/>
      <c r="I4" s="768"/>
      <c r="J4" s="768"/>
      <c r="K4" s="768"/>
      <c r="L4" s="768"/>
      <c r="M4" s="768"/>
      <c r="N4" s="768"/>
      <c r="O4" s="768"/>
      <c r="P4" s="768"/>
      <c r="Q4" s="768"/>
    </row>
    <row r="5" spans="2:17" ht="13" x14ac:dyDescent="0.25">
      <c r="B5" s="769" t="s">
        <v>326</v>
      </c>
      <c r="C5" s="770"/>
      <c r="D5" s="770"/>
      <c r="E5" s="770"/>
      <c r="F5" s="771"/>
      <c r="G5" s="772"/>
      <c r="H5" s="773"/>
      <c r="I5" s="773"/>
      <c r="J5" s="773"/>
      <c r="K5" s="773"/>
      <c r="L5" s="773"/>
      <c r="M5" s="773"/>
      <c r="N5" s="773"/>
      <c r="O5" s="773"/>
      <c r="P5" s="773"/>
      <c r="Q5" s="774"/>
    </row>
    <row r="6" spans="2:17" ht="15" customHeight="1" x14ac:dyDescent="0.25">
      <c r="B6" s="760" t="s">
        <v>270</v>
      </c>
      <c r="C6" s="761"/>
      <c r="D6" s="761"/>
      <c r="E6" s="761"/>
      <c r="F6" s="762"/>
      <c r="G6" s="763"/>
      <c r="H6" s="764"/>
      <c r="I6" s="764"/>
      <c r="J6" s="764"/>
      <c r="K6" s="764"/>
      <c r="L6" s="764"/>
      <c r="M6" s="764"/>
      <c r="N6" s="764"/>
      <c r="O6" s="764"/>
      <c r="P6" s="764"/>
      <c r="Q6" s="765"/>
    </row>
    <row r="7" spans="2:17" ht="15" customHeight="1" x14ac:dyDescent="0.25">
      <c r="B7" s="760" t="s">
        <v>271</v>
      </c>
      <c r="C7" s="775"/>
      <c r="D7" s="775"/>
      <c r="E7" s="775"/>
      <c r="F7" s="775"/>
      <c r="G7" s="763"/>
      <c r="H7" s="764"/>
      <c r="I7" s="764"/>
      <c r="J7" s="764"/>
      <c r="K7" s="764"/>
      <c r="L7" s="764"/>
      <c r="M7" s="764"/>
      <c r="N7" s="764"/>
      <c r="O7" s="764"/>
      <c r="P7" s="764"/>
      <c r="Q7" s="765"/>
    </row>
    <row r="8" spans="2:17" ht="15" customHeight="1" x14ac:dyDescent="0.25">
      <c r="B8" s="776" t="s">
        <v>272</v>
      </c>
      <c r="C8" s="761"/>
      <c r="D8" s="761"/>
      <c r="E8" s="761"/>
      <c r="F8" s="761"/>
      <c r="G8" s="763"/>
      <c r="H8" s="764"/>
      <c r="I8" s="764"/>
      <c r="J8" s="764"/>
      <c r="K8" s="764"/>
      <c r="L8" s="764"/>
      <c r="M8" s="764"/>
      <c r="N8" s="764"/>
      <c r="O8" s="764"/>
      <c r="P8" s="764"/>
      <c r="Q8" s="765"/>
    </row>
    <row r="9" spans="2:17" ht="26" x14ac:dyDescent="0.25">
      <c r="B9" s="181" t="s">
        <v>95</v>
      </c>
      <c r="C9" s="843"/>
      <c r="D9" s="844"/>
      <c r="E9" s="844"/>
      <c r="F9" s="844"/>
      <c r="G9" s="845"/>
      <c r="H9" s="777" t="s">
        <v>96</v>
      </c>
      <c r="I9" s="778"/>
      <c r="J9" s="237"/>
      <c r="K9" s="183" t="s">
        <v>273</v>
      </c>
      <c r="L9" s="235"/>
      <c r="M9" s="846" t="s">
        <v>97</v>
      </c>
      <c r="N9" s="847"/>
      <c r="O9" s="847"/>
      <c r="P9" s="236"/>
      <c r="Q9" s="182"/>
    </row>
    <row r="10" spans="2:17" s="284" customFormat="1" ht="15" customHeight="1" x14ac:dyDescent="0.25">
      <c r="B10" s="779" t="s">
        <v>274</v>
      </c>
      <c r="C10" s="780"/>
      <c r="D10" s="780"/>
      <c r="E10" s="780"/>
      <c r="F10" s="780"/>
      <c r="G10" s="780"/>
      <c r="H10" s="780"/>
      <c r="I10" s="780"/>
      <c r="J10" s="780"/>
      <c r="K10" s="780"/>
      <c r="L10" s="780"/>
      <c r="M10" s="780"/>
      <c r="N10" s="780"/>
      <c r="O10" s="780"/>
      <c r="P10" s="780"/>
      <c r="Q10" s="781"/>
    </row>
    <row r="11" spans="2:17" ht="26" x14ac:dyDescent="0.25">
      <c r="B11" s="181" t="s">
        <v>95</v>
      </c>
      <c r="C11" s="843"/>
      <c r="D11" s="844"/>
      <c r="E11" s="844"/>
      <c r="F11" s="844"/>
      <c r="G11" s="845"/>
      <c r="H11" s="777" t="s">
        <v>96</v>
      </c>
      <c r="I11" s="778"/>
      <c r="J11" s="237"/>
      <c r="K11" s="183" t="s">
        <v>273</v>
      </c>
      <c r="L11" s="235"/>
      <c r="M11" s="846" t="s">
        <v>97</v>
      </c>
      <c r="N11" s="847"/>
      <c r="O11" s="847"/>
      <c r="P11" s="236"/>
      <c r="Q11" s="182"/>
    </row>
    <row r="12" spans="2:17" s="284" customFormat="1" ht="15" customHeight="1" x14ac:dyDescent="0.25">
      <c r="B12" s="782" t="str">
        <f>'Section A - ICJIA Funds'!F2</f>
        <v xml:space="preserve">Grant #: </v>
      </c>
      <c r="C12" s="783"/>
      <c r="D12" s="783"/>
      <c r="E12" s="784" t="s">
        <v>101</v>
      </c>
      <c r="F12" s="784"/>
      <c r="G12" s="784"/>
      <c r="H12" s="785">
        <f>'Section A - ICJIA Funds'!C7</f>
        <v>0</v>
      </c>
      <c r="I12" s="785"/>
      <c r="J12" s="785"/>
      <c r="K12" s="783" t="str">
        <f>'Section A - ICJIA Funds'!F3</f>
        <v xml:space="preserve">Project Period:  </v>
      </c>
      <c r="L12" s="783"/>
      <c r="M12" s="783"/>
      <c r="N12" s="783"/>
      <c r="O12" s="783"/>
      <c r="P12" s="783"/>
      <c r="Q12" s="786"/>
    </row>
    <row r="13" spans="2:17" s="284" customFormat="1" ht="13" x14ac:dyDescent="0.25">
      <c r="B13" s="790" t="s">
        <v>275</v>
      </c>
      <c r="C13" s="791"/>
      <c r="D13" s="791"/>
      <c r="E13" s="791"/>
      <c r="F13" s="791"/>
      <c r="G13" s="791"/>
      <c r="H13" s="791"/>
      <c r="I13" s="791"/>
      <c r="J13" s="791"/>
      <c r="K13" s="791"/>
      <c r="L13" s="791"/>
      <c r="M13" s="791"/>
      <c r="N13" s="791"/>
      <c r="O13" s="791"/>
      <c r="P13" s="791"/>
      <c r="Q13" s="792"/>
    </row>
    <row r="14" spans="2:17" s="284" customFormat="1" ht="13" x14ac:dyDescent="0.25">
      <c r="B14" s="793" t="str">
        <f>'Section A - ICJIA Funds'!C3</f>
        <v xml:space="preserve">CSFA Short Description: </v>
      </c>
      <c r="C14" s="794"/>
      <c r="D14" s="794"/>
      <c r="E14" s="794"/>
      <c r="F14" s="794"/>
      <c r="G14" s="794"/>
      <c r="H14" s="794"/>
      <c r="I14" s="794"/>
      <c r="J14" s="794"/>
      <c r="K14" s="794"/>
      <c r="L14" s="794"/>
      <c r="M14" s="794"/>
      <c r="N14" s="794"/>
      <c r="O14" s="794"/>
      <c r="P14" s="794"/>
      <c r="Q14" s="795"/>
    </row>
    <row r="15" spans="2:17" s="284" customFormat="1" ht="24" customHeight="1" x14ac:dyDescent="0.25">
      <c r="B15" s="796" t="s">
        <v>276</v>
      </c>
      <c r="C15" s="797"/>
      <c r="D15" s="797"/>
      <c r="E15" s="797"/>
      <c r="F15" s="797"/>
      <c r="G15" s="797"/>
      <c r="H15" s="797"/>
      <c r="I15" s="797"/>
      <c r="J15" s="797"/>
      <c r="K15" s="797"/>
      <c r="L15" s="797"/>
      <c r="M15" s="797"/>
      <c r="N15" s="797"/>
      <c r="O15" s="797"/>
      <c r="P15" s="797"/>
      <c r="Q15" s="798"/>
    </row>
    <row r="16" spans="2:17" s="284" customFormat="1" ht="54.75" customHeight="1" x14ac:dyDescent="0.25">
      <c r="B16" s="799" t="s">
        <v>277</v>
      </c>
      <c r="C16" s="800"/>
      <c r="D16" s="800"/>
      <c r="E16" s="800"/>
      <c r="F16" s="800"/>
      <c r="G16" s="800"/>
      <c r="H16" s="800"/>
      <c r="I16" s="800"/>
      <c r="J16" s="800"/>
      <c r="K16" s="800"/>
      <c r="L16" s="800"/>
      <c r="M16" s="800"/>
      <c r="N16" s="800"/>
      <c r="O16" s="800"/>
      <c r="P16" s="800"/>
      <c r="Q16" s="801"/>
    </row>
    <row r="17" spans="2:17" ht="12" customHeight="1" x14ac:dyDescent="0.25">
      <c r="B17" s="802" t="s">
        <v>278</v>
      </c>
      <c r="C17" s="803"/>
      <c r="D17" s="803"/>
      <c r="E17" s="803"/>
      <c r="F17" s="803"/>
      <c r="G17" s="803"/>
      <c r="H17" s="803"/>
      <c r="I17" s="803"/>
      <c r="J17" s="803"/>
      <c r="K17" s="803"/>
      <c r="L17" s="803"/>
      <c r="M17" s="803"/>
      <c r="N17" s="803"/>
      <c r="O17" s="803"/>
      <c r="P17" s="803"/>
      <c r="Q17" s="804"/>
    </row>
    <row r="18" spans="2:17" ht="3.75" customHeight="1" x14ac:dyDescent="0.25">
      <c r="B18" s="805"/>
      <c r="C18" s="806"/>
      <c r="D18" s="806"/>
      <c r="E18" s="806"/>
      <c r="F18" s="806"/>
      <c r="G18" s="806"/>
      <c r="H18" s="806"/>
      <c r="I18" s="806"/>
      <c r="J18" s="806"/>
      <c r="K18" s="806"/>
      <c r="L18" s="806"/>
      <c r="M18" s="806"/>
      <c r="N18" s="806"/>
      <c r="O18" s="806"/>
      <c r="P18" s="806"/>
      <c r="Q18" s="807"/>
    </row>
    <row r="19" spans="2:17" ht="12.75" customHeight="1" x14ac:dyDescent="0.25">
      <c r="B19" s="808" t="s">
        <v>184</v>
      </c>
      <c r="C19" s="809"/>
      <c r="D19" s="809"/>
      <c r="E19" s="809"/>
      <c r="F19" s="809"/>
      <c r="G19" s="809"/>
      <c r="H19" s="809"/>
      <c r="I19" s="809"/>
      <c r="J19" s="809"/>
      <c r="K19" s="809"/>
      <c r="L19" s="809"/>
      <c r="M19" s="809"/>
      <c r="N19" s="809"/>
      <c r="O19" s="809"/>
      <c r="P19" s="809"/>
      <c r="Q19" s="810"/>
    </row>
    <row r="20" spans="2:17" s="284" customFormat="1" ht="27.75" customHeight="1" x14ac:dyDescent="0.25">
      <c r="B20" s="811" t="s">
        <v>279</v>
      </c>
      <c r="C20" s="812"/>
      <c r="D20" s="812"/>
      <c r="E20" s="812"/>
      <c r="F20" s="812"/>
      <c r="G20" s="812"/>
      <c r="H20" s="812"/>
      <c r="I20" s="812"/>
      <c r="J20" s="812"/>
      <c r="K20" s="812"/>
      <c r="L20" s="812"/>
      <c r="M20" s="812"/>
      <c r="N20" s="812"/>
      <c r="O20" s="812"/>
      <c r="P20" s="812"/>
      <c r="Q20" s="813"/>
    </row>
    <row r="21" spans="2:17" s="284" customFormat="1" ht="27.75" customHeight="1" x14ac:dyDescent="0.25">
      <c r="B21" s="814"/>
      <c r="C21" s="815"/>
      <c r="D21" s="815"/>
      <c r="E21" s="815"/>
      <c r="F21" s="815"/>
      <c r="G21" s="815"/>
      <c r="H21" s="815"/>
      <c r="I21" s="815"/>
      <c r="J21" s="815"/>
      <c r="K21" s="815"/>
      <c r="L21" s="815"/>
      <c r="M21" s="815"/>
      <c r="N21" s="815"/>
      <c r="O21" s="815"/>
      <c r="P21" s="815"/>
      <c r="Q21" s="816"/>
    </row>
    <row r="22" spans="2:17" ht="12" customHeight="1" x14ac:dyDescent="0.25">
      <c r="B22" s="802" t="s">
        <v>280</v>
      </c>
      <c r="C22" s="803"/>
      <c r="D22" s="803"/>
      <c r="E22" s="803"/>
      <c r="F22" s="803"/>
      <c r="G22" s="803"/>
      <c r="H22" s="803"/>
      <c r="I22" s="803"/>
      <c r="J22" s="803"/>
      <c r="K22" s="803"/>
      <c r="L22" s="803"/>
      <c r="M22" s="803"/>
      <c r="N22" s="803"/>
      <c r="O22" s="803"/>
      <c r="P22" s="803"/>
      <c r="Q22" s="804"/>
    </row>
    <row r="23" spans="2:17" ht="4.5" customHeight="1" x14ac:dyDescent="0.25">
      <c r="B23" s="817"/>
      <c r="C23" s="818"/>
      <c r="D23" s="818"/>
      <c r="E23" s="818"/>
      <c r="F23" s="818"/>
      <c r="G23" s="818"/>
      <c r="H23" s="818"/>
      <c r="I23" s="818"/>
      <c r="J23" s="818"/>
      <c r="K23" s="818"/>
      <c r="L23" s="818"/>
      <c r="M23" s="818"/>
      <c r="N23" s="818"/>
      <c r="O23" s="818"/>
      <c r="P23" s="818"/>
      <c r="Q23" s="819"/>
    </row>
    <row r="24" spans="2:17" ht="12.75" customHeight="1" x14ac:dyDescent="0.25">
      <c r="B24" s="808" t="s">
        <v>185</v>
      </c>
      <c r="C24" s="809"/>
      <c r="D24" s="809"/>
      <c r="E24" s="809"/>
      <c r="F24" s="809"/>
      <c r="G24" s="809"/>
      <c r="H24" s="809"/>
      <c r="I24" s="809"/>
      <c r="J24" s="809"/>
      <c r="K24" s="809"/>
      <c r="L24" s="809"/>
      <c r="M24" s="809"/>
      <c r="N24" s="809"/>
      <c r="O24" s="809"/>
      <c r="P24" s="809"/>
      <c r="Q24" s="810"/>
    </row>
    <row r="25" spans="2:17" ht="14.25" customHeight="1" x14ac:dyDescent="0.25">
      <c r="B25" s="787" t="s">
        <v>98</v>
      </c>
      <c r="C25" s="788"/>
      <c r="D25" s="788"/>
      <c r="E25" s="788"/>
      <c r="F25" s="788"/>
      <c r="G25" s="788"/>
      <c r="H25" s="788"/>
      <c r="I25" s="788"/>
      <c r="J25" s="788"/>
      <c r="K25" s="788"/>
      <c r="L25" s="788"/>
      <c r="M25" s="788"/>
      <c r="N25" s="788"/>
      <c r="O25" s="788"/>
      <c r="P25" s="788"/>
      <c r="Q25" s="789"/>
    </row>
    <row r="26" spans="2:17" ht="12" customHeight="1" x14ac:dyDescent="0.25">
      <c r="B26" s="820" t="s">
        <v>99</v>
      </c>
      <c r="C26" s="821"/>
      <c r="D26" s="822"/>
      <c r="E26" s="803"/>
      <c r="F26" s="803"/>
      <c r="G26" s="803"/>
      <c r="H26" s="803"/>
      <c r="I26" s="803"/>
      <c r="J26" s="803"/>
      <c r="K26" s="823"/>
      <c r="L26" s="232" t="s">
        <v>100</v>
      </c>
      <c r="M26" s="824"/>
      <c r="N26" s="825"/>
      <c r="O26" s="826"/>
      <c r="P26" s="827"/>
      <c r="Q26" s="828"/>
    </row>
    <row r="27" spans="2:17" ht="12.75" customHeight="1" x14ac:dyDescent="0.25">
      <c r="B27" s="829" t="s">
        <v>99</v>
      </c>
      <c r="C27" s="830"/>
      <c r="D27" s="822"/>
      <c r="E27" s="803"/>
      <c r="F27" s="803"/>
      <c r="G27" s="803"/>
      <c r="H27" s="803"/>
      <c r="I27" s="803"/>
      <c r="J27" s="803"/>
      <c r="K27" s="823"/>
      <c r="L27" s="233" t="s">
        <v>100</v>
      </c>
      <c r="M27" s="824"/>
      <c r="N27" s="825"/>
      <c r="O27" s="831"/>
      <c r="P27" s="832"/>
      <c r="Q27" s="833"/>
    </row>
    <row r="28" spans="2:17" ht="12.75" customHeight="1" x14ac:dyDescent="0.25">
      <c r="B28" s="829" t="s">
        <v>99</v>
      </c>
      <c r="C28" s="830"/>
      <c r="D28" s="822"/>
      <c r="E28" s="803"/>
      <c r="F28" s="803"/>
      <c r="G28" s="803"/>
      <c r="H28" s="803"/>
      <c r="I28" s="803"/>
      <c r="J28" s="803"/>
      <c r="K28" s="823"/>
      <c r="L28" s="233" t="s">
        <v>100</v>
      </c>
      <c r="M28" s="824"/>
      <c r="N28" s="825"/>
      <c r="O28" s="831"/>
      <c r="P28" s="832"/>
      <c r="Q28" s="833"/>
    </row>
    <row r="29" spans="2:17" ht="12.75" customHeight="1" x14ac:dyDescent="0.25">
      <c r="B29" s="829" t="s">
        <v>99</v>
      </c>
      <c r="C29" s="830"/>
      <c r="D29" s="822"/>
      <c r="E29" s="803"/>
      <c r="F29" s="803"/>
      <c r="G29" s="803"/>
      <c r="H29" s="803"/>
      <c r="I29" s="803"/>
      <c r="J29" s="803"/>
      <c r="K29" s="823"/>
      <c r="L29" s="233" t="s">
        <v>100</v>
      </c>
      <c r="M29" s="824"/>
      <c r="N29" s="825"/>
      <c r="O29" s="831"/>
      <c r="P29" s="832"/>
      <c r="Q29" s="833"/>
    </row>
    <row r="30" spans="2:17" ht="12.75" customHeight="1" x14ac:dyDescent="0.25">
      <c r="B30" s="834" t="s">
        <v>99</v>
      </c>
      <c r="C30" s="835"/>
      <c r="D30" s="836"/>
      <c r="E30" s="809"/>
      <c r="F30" s="809"/>
      <c r="G30" s="809"/>
      <c r="H30" s="809"/>
      <c r="I30" s="809"/>
      <c r="J30" s="809"/>
      <c r="K30" s="837"/>
      <c r="L30" s="234" t="s">
        <v>100</v>
      </c>
      <c r="M30" s="838"/>
      <c r="N30" s="839"/>
      <c r="O30" s="840"/>
      <c r="P30" s="841"/>
      <c r="Q30" s="842"/>
    </row>
    <row r="31" spans="2:17" hidden="1" x14ac:dyDescent="0.25">
      <c r="B31" s="286"/>
      <c r="C31" s="286"/>
      <c r="D31" s="286"/>
      <c r="E31" s="286"/>
      <c r="F31" s="286"/>
      <c r="G31" s="286"/>
      <c r="H31" s="286"/>
      <c r="I31" s="286"/>
      <c r="J31" s="286"/>
      <c r="K31" s="286"/>
      <c r="L31" s="286"/>
      <c r="M31" s="286"/>
      <c r="N31" s="286"/>
      <c r="O31" s="286"/>
      <c r="P31" s="286"/>
      <c r="Q31" s="286"/>
    </row>
    <row r="32" spans="2:17" hidden="1" x14ac:dyDescent="0.25">
      <c r="B32" s="287"/>
      <c r="C32" s="287"/>
      <c r="D32" s="287"/>
      <c r="E32" s="287"/>
      <c r="F32" s="287"/>
      <c r="G32" s="287"/>
      <c r="H32" s="287"/>
      <c r="I32" s="287"/>
      <c r="J32" s="287"/>
      <c r="K32" s="287"/>
      <c r="L32" s="287"/>
      <c r="M32" s="287"/>
      <c r="N32" s="287"/>
      <c r="O32" s="287"/>
      <c r="P32" s="287"/>
    </row>
  </sheetData>
  <sheetProtection algorithmName="SHA-512" hashValue="zXaTPRF3RiJ4Uw+A65ReXKgm1GVUft7FvIs3s3MxeheAZUMXcgIUfkagHXHU63oe4d+AK+eVl1MDcYq3GVjSEw==" saltValue="lgynJkLPv7GcxBeD2JIlGQ==" spinCount="100000" sheet="1" objects="1" scenarios="1" selectLockedCells="1"/>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31750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184150</xdr:colOff>
                    <xdr:row>20</xdr:row>
                    <xdr:rowOff>336550</xdr:rowOff>
                  </from>
                  <to>
                    <xdr:col>2</xdr:col>
                    <xdr:colOff>107950</xdr:colOff>
                    <xdr:row>22</xdr:row>
                    <xdr:rowOff>31750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31750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184150</xdr:colOff>
                    <xdr:row>22</xdr:row>
                    <xdr:rowOff>69850</xdr:rowOff>
                  </from>
                  <to>
                    <xdr:col>2</xdr:col>
                    <xdr:colOff>107950</xdr:colOff>
                    <xdr:row>24</xdr:row>
                    <xdr:rowOff>31750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XFC45"/>
  <sheetViews>
    <sheetView showFormulas="1" topLeftCell="C4" zoomScaleNormal="100" workbookViewId="0">
      <selection activeCell="G8" sqref="G8"/>
    </sheetView>
  </sheetViews>
  <sheetFormatPr defaultColWidth="0" defaultRowHeight="14.5" zeroHeight="1" x14ac:dyDescent="0.35"/>
  <cols>
    <col min="1" max="1" width="2.54296875" customWidth="1"/>
    <col min="2" max="2" width="35.1796875" customWidth="1"/>
    <col min="3" max="3" width="25" customWidth="1"/>
    <col min="4" max="4" width="11.453125" customWidth="1"/>
    <col min="5" max="5" width="10.54296875" customWidth="1"/>
    <col min="6" max="9" width="12.54296875" customWidth="1"/>
    <col min="10" max="10" width="17.1796875" customWidth="1"/>
    <col min="11" max="11" width="2.1796875" style="264" customWidth="1"/>
    <col min="12" max="16383" width="8.81640625" hidden="1"/>
    <col min="16384" max="16384" width="2.81640625" hidden="1"/>
  </cols>
  <sheetData>
    <row r="1" spans="1:11" s="227" customFormat="1" ht="14" x14ac:dyDescent="0.3">
      <c r="B1" s="299" t="str">
        <f>'Section A - ICJIA Funds'!A2</f>
        <v xml:space="preserve">Implementing Agency Name: </v>
      </c>
      <c r="I1" s="227" t="str">
        <f>'Section A - ICJIA Funds'!F2</f>
        <v xml:space="preserve">Grant #: </v>
      </c>
    </row>
    <row r="2" spans="1:11" s="264" customFormat="1" ht="25.5" customHeight="1" x14ac:dyDescent="0.35">
      <c r="A2" s="241"/>
      <c r="B2" s="850" t="s">
        <v>150</v>
      </c>
      <c r="C2" s="850"/>
      <c r="D2" s="850"/>
      <c r="E2" s="850"/>
      <c r="F2" s="850"/>
      <c r="G2" s="850"/>
      <c r="H2" s="850"/>
      <c r="I2" s="850"/>
      <c r="J2" s="850"/>
      <c r="K2" s="300"/>
    </row>
    <row r="3" spans="1:11" s="264" customFormat="1" ht="90.75" customHeight="1" x14ac:dyDescent="0.35">
      <c r="A3" s="241"/>
      <c r="B3" s="851" t="s">
        <v>252</v>
      </c>
      <c r="C3" s="851"/>
      <c r="D3" s="851"/>
      <c r="E3" s="851"/>
      <c r="F3" s="851"/>
      <c r="G3" s="851"/>
      <c r="H3" s="851"/>
      <c r="I3" s="851"/>
      <c r="J3" s="851"/>
      <c r="K3" s="301"/>
    </row>
    <row r="4" spans="1:11" s="264" customFormat="1" ht="6.75" customHeight="1" x14ac:dyDescent="0.35">
      <c r="A4" s="241"/>
      <c r="B4" s="301"/>
      <c r="C4" s="301"/>
      <c r="D4" s="301"/>
      <c r="E4" s="301"/>
      <c r="F4" s="301"/>
      <c r="G4" s="301"/>
      <c r="H4" s="301"/>
      <c r="I4" s="301"/>
      <c r="J4" s="301"/>
      <c r="K4" s="301"/>
    </row>
    <row r="5" spans="1:11" s="264" customFormat="1" ht="6.75" customHeight="1" x14ac:dyDescent="0.35">
      <c r="A5" s="241"/>
      <c r="B5" s="302"/>
      <c r="C5" s="302"/>
      <c r="D5" s="302"/>
      <c r="E5" s="302"/>
      <c r="F5" s="302"/>
      <c r="G5" s="302"/>
      <c r="H5" s="302"/>
      <c r="I5" s="302"/>
      <c r="J5" s="302"/>
      <c r="K5" s="302"/>
    </row>
    <row r="6" spans="1:11" s="264" customFormat="1" x14ac:dyDescent="0.35">
      <c r="A6" s="241"/>
      <c r="B6" s="852" t="s">
        <v>31</v>
      </c>
      <c r="C6" s="854" t="s">
        <v>32</v>
      </c>
      <c r="D6" s="854" t="s">
        <v>30</v>
      </c>
      <c r="E6" s="854"/>
      <c r="F6" s="854"/>
      <c r="G6" s="856"/>
      <c r="H6" s="857" t="s">
        <v>186</v>
      </c>
      <c r="I6" s="859" t="s">
        <v>187</v>
      </c>
      <c r="J6" s="861" t="s">
        <v>175</v>
      </c>
      <c r="K6" s="302"/>
    </row>
    <row r="7" spans="1:11" s="264" customFormat="1" ht="39" x14ac:dyDescent="0.35">
      <c r="A7" s="241"/>
      <c r="B7" s="853"/>
      <c r="C7" s="855"/>
      <c r="D7" s="303" t="s">
        <v>33</v>
      </c>
      <c r="E7" s="303" t="s">
        <v>178</v>
      </c>
      <c r="F7" s="304" t="s">
        <v>34</v>
      </c>
      <c r="G7" s="305" t="s">
        <v>250</v>
      </c>
      <c r="H7" s="858"/>
      <c r="I7" s="860"/>
      <c r="J7" s="862"/>
      <c r="K7" s="302"/>
    </row>
    <row r="8" spans="1:11" s="289" customFormat="1" x14ac:dyDescent="0.35">
      <c r="A8" s="288"/>
      <c r="B8" s="307"/>
      <c r="C8" s="308"/>
      <c r="D8" s="136"/>
      <c r="E8" s="137"/>
      <c r="F8" s="186"/>
      <c r="G8" s="184"/>
      <c r="H8" s="134">
        <f t="shared" ref="H8:H19" si="0">J8-I8</f>
        <v>0</v>
      </c>
      <c r="I8" s="135">
        <v>0</v>
      </c>
      <c r="J8" s="306">
        <f t="shared" ref="J8:J19" si="1">ROUND(D8*F8*G8,0)</f>
        <v>0</v>
      </c>
      <c r="K8" s="482"/>
    </row>
    <row r="9" spans="1:11" s="289" customFormat="1" x14ac:dyDescent="0.35">
      <c r="A9" s="288"/>
      <c r="B9" s="307"/>
      <c r="C9" s="308"/>
      <c r="D9" s="136"/>
      <c r="E9" s="137"/>
      <c r="F9" s="186"/>
      <c r="G9" s="184"/>
      <c r="H9" s="134">
        <f t="shared" si="0"/>
        <v>0</v>
      </c>
      <c r="I9" s="135">
        <v>0</v>
      </c>
      <c r="J9" s="306">
        <f t="shared" si="1"/>
        <v>0</v>
      </c>
      <c r="K9" s="482"/>
    </row>
    <row r="10" spans="1:11" s="289" customFormat="1" x14ac:dyDescent="0.35">
      <c r="A10" s="288"/>
      <c r="B10" s="307"/>
      <c r="C10" s="308"/>
      <c r="D10" s="136"/>
      <c r="E10" s="137"/>
      <c r="F10" s="186"/>
      <c r="G10" s="184"/>
      <c r="H10" s="134">
        <f t="shared" si="0"/>
        <v>0</v>
      </c>
      <c r="I10" s="135">
        <v>0</v>
      </c>
      <c r="J10" s="306">
        <f t="shared" si="1"/>
        <v>0</v>
      </c>
      <c r="K10" s="482"/>
    </row>
    <row r="11" spans="1:11" s="289" customFormat="1" x14ac:dyDescent="0.35">
      <c r="A11" s="288"/>
      <c r="B11" s="307"/>
      <c r="C11" s="308"/>
      <c r="D11" s="136"/>
      <c r="E11" s="137"/>
      <c r="F11" s="186"/>
      <c r="G11" s="184"/>
      <c r="H11" s="134">
        <f t="shared" si="0"/>
        <v>0</v>
      </c>
      <c r="I11" s="135">
        <v>0</v>
      </c>
      <c r="J11" s="306">
        <f t="shared" si="1"/>
        <v>0</v>
      </c>
      <c r="K11" s="482"/>
    </row>
    <row r="12" spans="1:11" s="289" customFormat="1" x14ac:dyDescent="0.35">
      <c r="A12" s="288"/>
      <c r="B12" s="307"/>
      <c r="C12" s="308"/>
      <c r="D12" s="136"/>
      <c r="E12" s="137"/>
      <c r="F12" s="186"/>
      <c r="G12" s="184"/>
      <c r="H12" s="134">
        <f t="shared" si="0"/>
        <v>0</v>
      </c>
      <c r="I12" s="135">
        <v>0</v>
      </c>
      <c r="J12" s="306">
        <f t="shared" si="1"/>
        <v>0</v>
      </c>
      <c r="K12" s="482"/>
    </row>
    <row r="13" spans="1:11" s="289" customFormat="1" x14ac:dyDescent="0.35">
      <c r="A13" s="288"/>
      <c r="B13" s="307"/>
      <c r="C13" s="308"/>
      <c r="D13" s="136"/>
      <c r="E13" s="137"/>
      <c r="F13" s="186"/>
      <c r="G13" s="184"/>
      <c r="H13" s="134">
        <f t="shared" si="0"/>
        <v>0</v>
      </c>
      <c r="I13" s="135">
        <v>0</v>
      </c>
      <c r="J13" s="306">
        <f t="shared" si="1"/>
        <v>0</v>
      </c>
      <c r="K13" s="482"/>
    </row>
    <row r="14" spans="1:11" s="289" customFormat="1" x14ac:dyDescent="0.35">
      <c r="A14" s="288"/>
      <c r="B14" s="307"/>
      <c r="C14" s="308"/>
      <c r="D14" s="136"/>
      <c r="E14" s="137"/>
      <c r="F14" s="186"/>
      <c r="G14" s="184"/>
      <c r="H14" s="134">
        <f t="shared" si="0"/>
        <v>0</v>
      </c>
      <c r="I14" s="135">
        <v>0</v>
      </c>
      <c r="J14" s="306">
        <f t="shared" si="1"/>
        <v>0</v>
      </c>
      <c r="K14" s="482"/>
    </row>
    <row r="15" spans="1:11" s="289" customFormat="1" x14ac:dyDescent="0.35">
      <c r="A15" s="288"/>
      <c r="B15" s="307"/>
      <c r="C15" s="308"/>
      <c r="D15" s="136"/>
      <c r="E15" s="137"/>
      <c r="F15" s="186"/>
      <c r="G15" s="184"/>
      <c r="H15" s="134">
        <f t="shared" si="0"/>
        <v>0</v>
      </c>
      <c r="I15" s="135">
        <v>0</v>
      </c>
      <c r="J15" s="306">
        <f t="shared" si="1"/>
        <v>0</v>
      </c>
      <c r="K15" s="482"/>
    </row>
    <row r="16" spans="1:11" s="289" customFormat="1" x14ac:dyDescent="0.35">
      <c r="A16" s="288"/>
      <c r="B16" s="307"/>
      <c r="C16" s="308"/>
      <c r="D16" s="136"/>
      <c r="E16" s="137"/>
      <c r="F16" s="186"/>
      <c r="G16" s="184"/>
      <c r="H16" s="134">
        <f t="shared" si="0"/>
        <v>0</v>
      </c>
      <c r="I16" s="135">
        <v>0</v>
      </c>
      <c r="J16" s="306">
        <f t="shared" si="1"/>
        <v>0</v>
      </c>
      <c r="K16" s="482"/>
    </row>
    <row r="17" spans="1:11" s="289" customFormat="1" x14ac:dyDescent="0.35">
      <c r="A17" s="288"/>
      <c r="B17" s="307"/>
      <c r="C17" s="308"/>
      <c r="D17" s="136"/>
      <c r="E17" s="137"/>
      <c r="F17" s="186"/>
      <c r="G17" s="184"/>
      <c r="H17" s="134">
        <f t="shared" si="0"/>
        <v>0</v>
      </c>
      <c r="I17" s="135">
        <v>0</v>
      </c>
      <c r="J17" s="306">
        <f t="shared" si="1"/>
        <v>0</v>
      </c>
      <c r="K17" s="482"/>
    </row>
    <row r="18" spans="1:11" s="289" customFormat="1" x14ac:dyDescent="0.35">
      <c r="A18" s="288"/>
      <c r="B18" s="307"/>
      <c r="C18" s="308"/>
      <c r="D18" s="136"/>
      <c r="E18" s="137"/>
      <c r="F18" s="186"/>
      <c r="G18" s="184"/>
      <c r="H18" s="134">
        <f t="shared" si="0"/>
        <v>0</v>
      </c>
      <c r="I18" s="135">
        <v>0</v>
      </c>
      <c r="J18" s="306">
        <f t="shared" si="1"/>
        <v>0</v>
      </c>
      <c r="K18" s="482"/>
    </row>
    <row r="19" spans="1:11" s="289" customFormat="1" x14ac:dyDescent="0.35">
      <c r="A19" s="288"/>
      <c r="B19" s="307"/>
      <c r="C19" s="308"/>
      <c r="D19" s="136"/>
      <c r="E19" s="137"/>
      <c r="F19" s="186"/>
      <c r="G19" s="184"/>
      <c r="H19" s="134">
        <f t="shared" si="0"/>
        <v>0</v>
      </c>
      <c r="I19" s="135">
        <v>0</v>
      </c>
      <c r="J19" s="306">
        <f t="shared" si="1"/>
        <v>0</v>
      </c>
      <c r="K19" s="482"/>
    </row>
    <row r="20" spans="1:11" s="289" customFormat="1" hidden="1" x14ac:dyDescent="0.35">
      <c r="A20" s="288"/>
      <c r="B20" s="307"/>
      <c r="C20" s="308"/>
      <c r="D20" s="136"/>
      <c r="E20" s="137"/>
      <c r="F20" s="186"/>
      <c r="G20" s="184"/>
      <c r="H20" s="134">
        <f t="shared" ref="H20:H30" si="2">J20-I20</f>
        <v>0</v>
      </c>
      <c r="I20" s="135">
        <v>0</v>
      </c>
      <c r="J20" s="306">
        <f t="shared" ref="J20:J21" si="3">ROUND(D20*F20*G20,0)</f>
        <v>0</v>
      </c>
      <c r="K20" s="482"/>
    </row>
    <row r="21" spans="1:11" s="289" customFormat="1" x14ac:dyDescent="0.35">
      <c r="A21" s="288"/>
      <c r="B21" s="307"/>
      <c r="C21" s="308"/>
      <c r="D21" s="136"/>
      <c r="E21" s="137"/>
      <c r="F21" s="186"/>
      <c r="G21" s="184"/>
      <c r="H21" s="134">
        <f t="shared" si="2"/>
        <v>0</v>
      </c>
      <c r="I21" s="135">
        <v>0</v>
      </c>
      <c r="J21" s="306">
        <f t="shared" si="3"/>
        <v>0</v>
      </c>
      <c r="K21" s="482"/>
    </row>
    <row r="22" spans="1:11" s="289" customFormat="1" x14ac:dyDescent="0.35">
      <c r="A22" s="288"/>
      <c r="B22" s="307"/>
      <c r="C22" s="308"/>
      <c r="D22" s="136"/>
      <c r="E22" s="137"/>
      <c r="F22" s="186"/>
      <c r="G22" s="184"/>
      <c r="H22" s="134">
        <f t="shared" si="2"/>
        <v>0</v>
      </c>
      <c r="I22" s="135">
        <v>0</v>
      </c>
      <c r="J22" s="306">
        <f t="shared" ref="J22:J30" si="4">ROUND(D22*F22*G22,0)</f>
        <v>0</v>
      </c>
      <c r="K22" s="481"/>
    </row>
    <row r="23" spans="1:11" s="289" customFormat="1" x14ac:dyDescent="0.35">
      <c r="A23" s="288"/>
      <c r="B23" s="307"/>
      <c r="C23" s="308"/>
      <c r="D23" s="136"/>
      <c r="E23" s="137"/>
      <c r="F23" s="186"/>
      <c r="G23" s="184"/>
      <c r="H23" s="134">
        <f t="shared" si="2"/>
        <v>0</v>
      </c>
      <c r="I23" s="135">
        <v>0</v>
      </c>
      <c r="J23" s="306">
        <f t="shared" ref="J23:J25" si="5">ROUND(D23*F23*G23,0)</f>
        <v>0</v>
      </c>
      <c r="K23" s="481"/>
    </row>
    <row r="24" spans="1:11" s="289" customFormat="1" x14ac:dyDescent="0.35">
      <c r="A24" s="288"/>
      <c r="B24" s="307"/>
      <c r="C24" s="308"/>
      <c r="D24" s="136"/>
      <c r="E24" s="137"/>
      <c r="F24" s="186"/>
      <c r="G24" s="184"/>
      <c r="H24" s="134">
        <f t="shared" si="2"/>
        <v>0</v>
      </c>
      <c r="I24" s="135">
        <v>0</v>
      </c>
      <c r="J24" s="306">
        <f t="shared" si="5"/>
        <v>0</v>
      </c>
      <c r="K24" s="482"/>
    </row>
    <row r="25" spans="1:11" s="289" customFormat="1" x14ac:dyDescent="0.35">
      <c r="A25" s="288"/>
      <c r="B25" s="307"/>
      <c r="C25" s="308"/>
      <c r="D25" s="136"/>
      <c r="E25" s="137"/>
      <c r="F25" s="186"/>
      <c r="G25" s="184"/>
      <c r="H25" s="134">
        <f t="shared" si="2"/>
        <v>0</v>
      </c>
      <c r="I25" s="135">
        <v>0</v>
      </c>
      <c r="J25" s="306">
        <f t="shared" si="5"/>
        <v>0</v>
      </c>
      <c r="K25" s="482"/>
    </row>
    <row r="26" spans="1:11" s="289" customFormat="1" x14ac:dyDescent="0.35">
      <c r="A26" s="288"/>
      <c r="B26" s="307"/>
      <c r="C26" s="308"/>
      <c r="D26" s="136"/>
      <c r="E26" s="137"/>
      <c r="F26" s="186"/>
      <c r="G26" s="184"/>
      <c r="H26" s="134">
        <f t="shared" si="2"/>
        <v>0</v>
      </c>
      <c r="I26" s="135">
        <v>0</v>
      </c>
      <c r="J26" s="306">
        <f t="shared" si="4"/>
        <v>0</v>
      </c>
      <c r="K26" s="481"/>
    </row>
    <row r="27" spans="1:11" s="289" customFormat="1" x14ac:dyDescent="0.35">
      <c r="A27" s="288"/>
      <c r="B27" s="307"/>
      <c r="C27" s="308"/>
      <c r="D27" s="136"/>
      <c r="E27" s="137"/>
      <c r="F27" s="186"/>
      <c r="G27" s="184"/>
      <c r="H27" s="134">
        <f t="shared" si="2"/>
        <v>0</v>
      </c>
      <c r="I27" s="135">
        <v>0</v>
      </c>
      <c r="J27" s="306">
        <f t="shared" si="4"/>
        <v>0</v>
      </c>
      <c r="K27" s="482"/>
    </row>
    <row r="28" spans="1:11" s="289" customFormat="1" x14ac:dyDescent="0.35">
      <c r="A28" s="288"/>
      <c r="B28" s="307"/>
      <c r="C28" s="308"/>
      <c r="D28" s="136"/>
      <c r="E28" s="137"/>
      <c r="F28" s="186"/>
      <c r="G28" s="184"/>
      <c r="H28" s="134">
        <f t="shared" si="2"/>
        <v>0</v>
      </c>
      <c r="I28" s="135">
        <v>0</v>
      </c>
      <c r="J28" s="306">
        <f t="shared" si="4"/>
        <v>0</v>
      </c>
      <c r="K28" s="482"/>
    </row>
    <row r="29" spans="1:11" s="289" customFormat="1" x14ac:dyDescent="0.35">
      <c r="A29" s="288"/>
      <c r="B29" s="307"/>
      <c r="C29" s="308"/>
      <c r="D29" s="136"/>
      <c r="E29" s="137"/>
      <c r="F29" s="186"/>
      <c r="G29" s="184"/>
      <c r="H29" s="134">
        <f t="shared" si="2"/>
        <v>0</v>
      </c>
      <c r="I29" s="135">
        <v>0</v>
      </c>
      <c r="J29" s="306">
        <f t="shared" si="4"/>
        <v>0</v>
      </c>
      <c r="K29" s="482"/>
    </row>
    <row r="30" spans="1:11" s="289" customFormat="1" x14ac:dyDescent="0.35">
      <c r="A30" s="288"/>
      <c r="B30" s="309"/>
      <c r="C30" s="310"/>
      <c r="D30" s="138"/>
      <c r="E30" s="139"/>
      <c r="F30" s="187"/>
      <c r="G30" s="185"/>
      <c r="H30" s="477">
        <f t="shared" si="2"/>
        <v>0</v>
      </c>
      <c r="I30" s="478">
        <v>0</v>
      </c>
      <c r="J30" s="479">
        <f t="shared" si="4"/>
        <v>0</v>
      </c>
      <c r="K30" s="482"/>
    </row>
    <row r="31" spans="1:11" s="264" customFormat="1" ht="15" thickBot="1" x14ac:dyDescent="0.4">
      <c r="A31" s="241"/>
      <c r="B31" s="849" t="s">
        <v>176</v>
      </c>
      <c r="C31" s="849"/>
      <c r="D31" s="849"/>
      <c r="E31" s="849"/>
      <c r="F31" s="849"/>
      <c r="G31" s="849"/>
      <c r="H31" s="480">
        <f>ROUND(SUM(H8:H30),0)</f>
        <v>0</v>
      </c>
      <c r="I31" s="480">
        <f>ROUND(SUM(I8:I30),0)</f>
        <v>0</v>
      </c>
      <c r="J31" s="480">
        <f>SUM(J8:J30)</f>
        <v>0</v>
      </c>
      <c r="K31" s="240"/>
    </row>
    <row r="32" spans="1:11" s="264" customFormat="1" ht="15" thickTop="1" x14ac:dyDescent="0.35">
      <c r="A32" s="241"/>
      <c r="B32" s="290"/>
      <c r="C32" s="290"/>
      <c r="D32" s="291"/>
      <c r="E32" s="292"/>
      <c r="F32" s="293"/>
      <c r="G32" s="294"/>
      <c r="H32" s="294"/>
      <c r="I32" s="294"/>
      <c r="J32" s="249"/>
      <c r="K32" s="240"/>
    </row>
    <row r="33" spans="1:11" s="264" customFormat="1" x14ac:dyDescent="0.35">
      <c r="A33" s="241"/>
      <c r="B33" s="295" t="s">
        <v>257</v>
      </c>
      <c r="C33" s="243"/>
      <c r="D33" s="296"/>
      <c r="E33" s="297"/>
      <c r="F33" s="298"/>
      <c r="G33" s="297"/>
      <c r="H33" s="297"/>
      <c r="I33" s="297"/>
      <c r="J33" s="296"/>
      <c r="K33" s="241"/>
    </row>
    <row r="34" spans="1:11" ht="198" customHeight="1" x14ac:dyDescent="0.35">
      <c r="A34" s="6"/>
      <c r="B34" s="848"/>
      <c r="C34" s="848"/>
      <c r="D34" s="848"/>
      <c r="E34" s="848"/>
      <c r="F34" s="848"/>
      <c r="G34" s="848"/>
      <c r="H34" s="848"/>
      <c r="I34" s="848"/>
    </row>
    <row r="35" spans="1:11" s="264" customFormat="1" x14ac:dyDescent="0.35">
      <c r="A35" s="241"/>
      <c r="B35" s="241"/>
    </row>
    <row r="36" spans="1:11" hidden="1" x14ac:dyDescent="0.35">
      <c r="A36" s="6"/>
      <c r="B36" s="6"/>
    </row>
    <row r="37" spans="1:11" hidden="1" x14ac:dyDescent="0.35">
      <c r="A37" s="6"/>
      <c r="B37" s="6"/>
    </row>
    <row r="38" spans="1:11" hidden="1" x14ac:dyDescent="0.35">
      <c r="A38" s="6"/>
      <c r="B38" s="6"/>
    </row>
    <row r="39" spans="1:11" hidden="1" x14ac:dyDescent="0.35">
      <c r="A39" s="6"/>
      <c r="B39" s="6"/>
    </row>
    <row r="40" spans="1:11" hidden="1" x14ac:dyDescent="0.35">
      <c r="B40" s="6"/>
    </row>
    <row r="45" spans="1:11" ht="12.75" hidden="1" customHeight="1" x14ac:dyDescent="0.35"/>
  </sheetData>
  <sheetProtection algorithmName="SHA-512" hashValue="pb7mO4Q6FOBN8km5s2ekrshxtCxWGmg/aanivDaHSX48+wT4L29v/nnkZ1ZFIngzFjIpHpHKfLb0VTmlzaC3GA==" saltValue="rf6jdLPuBAQG51jzEqq5Ew==" spinCount="100000" sheet="1" formatColumns="0" formatRows="0" insertRows="0"/>
  <mergeCells count="10">
    <mergeCell ref="B34:I34"/>
    <mergeCell ref="B31:G31"/>
    <mergeCell ref="B2:J2"/>
    <mergeCell ref="B3:J3"/>
    <mergeCell ref="B6:B7"/>
    <mergeCell ref="C6:C7"/>
    <mergeCell ref="D6:G6"/>
    <mergeCell ref="H6:H7"/>
    <mergeCell ref="I6:I7"/>
    <mergeCell ref="J6:J7"/>
  </mergeCells>
  <printOptions horizontalCentered="1"/>
  <pageMargins left="0.25" right="0.25" top="0.75" bottom="0.75" header="0.3" footer="0.3"/>
  <pageSetup scale="86" fitToHeight="0" orientation="landscape" r:id="rId1"/>
  <headerFooter>
    <oddFooter>&amp;C&amp;"-,Italic"&amp;A</oddFooter>
  </headerFooter>
  <ignoredErrors>
    <ignoredError sqref="H8:H30"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17</vt:i4>
      </vt:variant>
    </vt:vector>
  </HeadingPairs>
  <TitlesOfParts>
    <vt:vector size="46" baseType="lpstr">
      <vt:lpstr>Budget Instructions (ICJIA)</vt:lpstr>
      <vt:lpstr>Budget Instructions (General)</vt: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List</vt:lpstr>
      <vt:lpstr>Consultant</vt:lpstr>
      <vt:lpstr>Construction </vt:lpstr>
      <vt:lpstr>Rent and Utilities</vt:lpstr>
      <vt:lpstr>R &amp; D </vt:lpstr>
      <vt:lpstr>Telecommunications </vt:lpstr>
      <vt:lpstr>Direct Administrative </vt:lpstr>
      <vt:lpstr>GRANT EXCLUSIVE LINE ITEM </vt:lpstr>
      <vt:lpstr>Training &amp; Education</vt:lpstr>
      <vt:lpstr>1. Indirect Costs </vt:lpstr>
      <vt:lpstr>3.MTDC Base &amp; DM Calculator</vt:lpstr>
      <vt:lpstr>2. Subaward Listing</vt:lpstr>
      <vt:lpstr>MTDC Definition</vt:lpstr>
      <vt:lpstr>Section C - Budget Summary </vt:lpstr>
      <vt:lpstr>Agency Approval</vt:lpstr>
      <vt:lpstr>' Personnel'!Print_Area</vt:lpstr>
      <vt:lpstr>'1. Indirect Costs '!Print_Area</vt:lpstr>
      <vt:lpstr>'3.MTDC Base &amp; DM Calculator'!Print_Area</vt:lpstr>
      <vt:lpstr>'Budget Instructions (General)'!Print_Area</vt:lpstr>
      <vt:lpstr>Consultant!Print_Area</vt:lpstr>
      <vt:lpstr>'Equipment '!Print_Area</vt:lpstr>
      <vt:lpstr>'Fringe Benefits'!Print_Area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lpstr>'Subcontracts and Subawards'!Print_Titles</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Morris, Vanessa M.</cp:lastModifiedBy>
  <cp:lastPrinted>2025-03-08T00:37:40Z</cp:lastPrinted>
  <dcterms:created xsi:type="dcterms:W3CDTF">2016-01-27T18:57:01Z</dcterms:created>
  <dcterms:modified xsi:type="dcterms:W3CDTF">2025-05-13T20:04:35Z</dcterms:modified>
</cp:coreProperties>
</file>